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er\Desktop\portal transparencia\"/>
    </mc:Choice>
  </mc:AlternateContent>
  <xr:revisionPtr revIDLastSave="0" documentId="8_{6FC32D5F-2AD4-4924-8AAD-F0C574F50B7A}" xr6:coauthVersionLast="47" xr6:coauthVersionMax="47" xr10:uidLastSave="{00000000-0000-0000-0000-000000000000}"/>
  <bookViews>
    <workbookView xWindow="16005" yWindow="4560" windowWidth="13140" windowHeight="11385" activeTab="7" xr2:uid="{9172BD45-F2AE-4523-80C2-9FDA3EAC9D8F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10" sheetId="8" r:id="rId8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10">'B10'!$A$6:$J$406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8" l="1"/>
  <c r="J9" i="8"/>
  <c r="J8" i="8"/>
  <c r="J7" i="8"/>
  <c r="G68" i="7"/>
  <c r="G67" i="7"/>
  <c r="G66" i="7"/>
  <c r="D65" i="7"/>
  <c r="C65" i="7"/>
  <c r="G65" i="7" s="1"/>
  <c r="G63" i="7"/>
  <c r="G62" i="7"/>
  <c r="D61" i="7"/>
  <c r="C61" i="7"/>
  <c r="G61" i="7" s="1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C41" i="7"/>
  <c r="G41" i="7" s="1"/>
  <c r="D40" i="7"/>
  <c r="C40" i="7"/>
  <c r="G39" i="7"/>
  <c r="G38" i="7"/>
  <c r="D37" i="7"/>
  <c r="C37" i="7"/>
  <c r="G37" i="7" s="1"/>
  <c r="G36" i="7"/>
  <c r="G35" i="7"/>
  <c r="D34" i="7"/>
  <c r="C34" i="7"/>
  <c r="G34" i="7" s="1"/>
  <c r="G33" i="7"/>
  <c r="G32" i="7"/>
  <c r="D31" i="7"/>
  <c r="C31" i="7"/>
  <c r="G31" i="7" s="1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C17" i="7"/>
  <c r="G17" i="7" s="1"/>
  <c r="G16" i="7"/>
  <c r="G15" i="7"/>
  <c r="G14" i="7"/>
  <c r="G13" i="7"/>
  <c r="G12" i="7"/>
  <c r="D11" i="7"/>
  <c r="C11" i="7"/>
  <c r="G11" i="7" s="1"/>
  <c r="D10" i="7"/>
  <c r="C10" i="7"/>
  <c r="G10" i="7" s="1"/>
  <c r="G9" i="7"/>
  <c r="G8" i="7"/>
  <c r="G7" i="7"/>
  <c r="D6" i="7"/>
  <c r="C6" i="7"/>
  <c r="G6" i="7" s="1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G47" i="6" s="1"/>
  <c r="G46" i="6"/>
  <c r="G45" i="6"/>
  <c r="G44" i="6"/>
  <c r="G43" i="6"/>
  <c r="G42" i="6"/>
  <c r="G41" i="6"/>
  <c r="D40" i="6"/>
  <c r="C40" i="6"/>
  <c r="G40" i="6" s="1"/>
  <c r="D39" i="6"/>
  <c r="C39" i="6"/>
  <c r="G38" i="6"/>
  <c r="G37" i="6"/>
  <c r="G36" i="6"/>
  <c r="G35" i="6"/>
  <c r="G34" i="6"/>
  <c r="D33" i="6"/>
  <c r="C33" i="6"/>
  <c r="G33" i="6" s="1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C20" i="6"/>
  <c r="G20" i="6" s="1"/>
  <c r="G19" i="6"/>
  <c r="G18" i="6"/>
  <c r="G17" i="6"/>
  <c r="G16" i="6"/>
  <c r="G15" i="6"/>
  <c r="G14" i="6"/>
  <c r="D13" i="6"/>
  <c r="C13" i="6"/>
  <c r="G13" i="6" s="1"/>
  <c r="D12" i="6"/>
  <c r="C12" i="6"/>
  <c r="G12" i="6" s="1"/>
  <c r="G11" i="6"/>
  <c r="G10" i="6"/>
  <c r="D9" i="6"/>
  <c r="C9" i="6"/>
  <c r="G9" i="6" s="1"/>
  <c r="G8" i="6"/>
  <c r="G7" i="6"/>
  <c r="G6" i="6"/>
  <c r="E68" i="5"/>
  <c r="E67" i="5"/>
  <c r="E66" i="5"/>
  <c r="D65" i="5"/>
  <c r="C65" i="5"/>
  <c r="E65" i="5" s="1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41" i="5" s="1"/>
  <c r="D40" i="5"/>
  <c r="C40" i="5"/>
  <c r="E39" i="5"/>
  <c r="E38" i="5"/>
  <c r="D37" i="5"/>
  <c r="C37" i="5"/>
  <c r="E37" i="5" s="1"/>
  <c r="E36" i="5"/>
  <c r="E35" i="5"/>
  <c r="D34" i="5"/>
  <c r="C34" i="5"/>
  <c r="E34" i="5" s="1"/>
  <c r="E33" i="5"/>
  <c r="E32" i="5"/>
  <c r="D31" i="5"/>
  <c r="C31" i="5"/>
  <c r="E31" i="5" s="1"/>
  <c r="E30" i="5"/>
  <c r="E29" i="5"/>
  <c r="E28" i="5"/>
  <c r="E27" i="5"/>
  <c r="D26" i="5"/>
  <c r="C26" i="5"/>
  <c r="E26" i="5" s="1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C11" i="5"/>
  <c r="E11" i="5" s="1"/>
  <c r="D10" i="5"/>
  <c r="C10" i="5"/>
  <c r="E10" i="5" s="1"/>
  <c r="E9" i="5"/>
  <c r="E8" i="5"/>
  <c r="E7" i="5"/>
  <c r="D6" i="5"/>
  <c r="C6" i="5"/>
  <c r="E6" i="5" s="1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C47" i="4"/>
  <c r="F47" i="4" s="1"/>
  <c r="F46" i="4"/>
  <c r="F45" i="4"/>
  <c r="F44" i="4"/>
  <c r="F43" i="4"/>
  <c r="F42" i="4"/>
  <c r="C41" i="4"/>
  <c r="F41" i="4" s="1"/>
  <c r="C40" i="4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C11" i="4"/>
  <c r="F11" i="4" s="1"/>
  <c r="C10" i="4"/>
  <c r="F10" i="4" s="1"/>
  <c r="F9" i="4"/>
  <c r="F8" i="4"/>
  <c r="F7" i="4"/>
  <c r="C6" i="4"/>
  <c r="F6" i="4" s="1"/>
  <c r="G60" i="3"/>
  <c r="E60" i="3"/>
  <c r="D60" i="3"/>
  <c r="C60" i="3"/>
  <c r="G56" i="3"/>
  <c r="F56" i="3"/>
  <c r="D56" i="3"/>
  <c r="G47" i="3"/>
  <c r="D47" i="3"/>
  <c r="G40" i="3"/>
  <c r="D40" i="3"/>
  <c r="G39" i="3"/>
  <c r="F39" i="3"/>
  <c r="D39" i="3"/>
  <c r="H33" i="3"/>
  <c r="G33" i="3"/>
  <c r="F33" i="3"/>
  <c r="E33" i="3"/>
  <c r="D33" i="3"/>
  <c r="C33" i="3"/>
  <c r="C59" i="3" s="1"/>
  <c r="C64" i="3" s="1"/>
  <c r="H29" i="3"/>
  <c r="G29" i="3"/>
  <c r="F29" i="3"/>
  <c r="E29" i="3"/>
  <c r="D29" i="3"/>
  <c r="G20" i="3"/>
  <c r="D20" i="3"/>
  <c r="G13" i="3"/>
  <c r="D13" i="3"/>
  <c r="H12" i="3"/>
  <c r="G12" i="3"/>
  <c r="F12" i="3"/>
  <c r="E12" i="3"/>
  <c r="D12" i="3"/>
  <c r="G9" i="3"/>
  <c r="E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G56" i="2"/>
  <c r="F56" i="2"/>
  <c r="D56" i="2"/>
  <c r="C56" i="2"/>
  <c r="E56" i="2" s="1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F40" i="2"/>
  <c r="D40" i="2"/>
  <c r="C40" i="2"/>
  <c r="E40" i="2" s="1"/>
  <c r="H39" i="2"/>
  <c r="G39" i="2"/>
  <c r="F39" i="2"/>
  <c r="D39" i="2"/>
  <c r="C39" i="2"/>
  <c r="E38" i="2"/>
  <c r="E37" i="2"/>
  <c r="E36" i="2"/>
  <c r="E35" i="2"/>
  <c r="E34" i="2"/>
  <c r="H33" i="2"/>
  <c r="G33" i="2"/>
  <c r="F33" i="2"/>
  <c r="D33" i="2"/>
  <c r="C33" i="2"/>
  <c r="E33" i="2" s="1"/>
  <c r="E32" i="2"/>
  <c r="E31" i="2"/>
  <c r="E30" i="2"/>
  <c r="H29" i="2"/>
  <c r="G29" i="2"/>
  <c r="F29" i="2"/>
  <c r="D29" i="2"/>
  <c r="C29" i="2"/>
  <c r="E29" i="2" s="1"/>
  <c r="E28" i="2"/>
  <c r="E27" i="2"/>
  <c r="E26" i="2"/>
  <c r="E25" i="2"/>
  <c r="E24" i="2"/>
  <c r="E23" i="2"/>
  <c r="E22" i="2"/>
  <c r="E21" i="2"/>
  <c r="H20" i="2"/>
  <c r="G20" i="2"/>
  <c r="F20" i="2"/>
  <c r="D20" i="2"/>
  <c r="C20" i="2"/>
  <c r="E20" i="2" s="1"/>
  <c r="E19" i="2"/>
  <c r="E18" i="2"/>
  <c r="E17" i="2"/>
  <c r="E16" i="2"/>
  <c r="E15" i="2"/>
  <c r="E14" i="2"/>
  <c r="H13" i="2"/>
  <c r="G13" i="2"/>
  <c r="F13" i="2"/>
  <c r="D13" i="2"/>
  <c r="C13" i="2"/>
  <c r="E13" i="2" s="1"/>
  <c r="H12" i="2"/>
  <c r="G12" i="2"/>
  <c r="F12" i="2"/>
  <c r="D12" i="2"/>
  <c r="C12" i="2"/>
  <c r="E12" i="2" s="1"/>
  <c r="E11" i="2"/>
  <c r="E10" i="2"/>
  <c r="H9" i="2"/>
  <c r="G9" i="2"/>
  <c r="F9" i="2"/>
  <c r="D9" i="2"/>
  <c r="C9" i="2"/>
  <c r="E9" i="2" s="1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F40" i="1" s="1"/>
  <c r="C39" i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F13" i="1" s="1"/>
  <c r="C12" i="1"/>
  <c r="F12" i="1" s="1"/>
  <c r="F11" i="1"/>
  <c r="F10" i="1"/>
  <c r="C9" i="1"/>
  <c r="F9" i="1" s="1"/>
  <c r="F8" i="1"/>
  <c r="F7" i="1"/>
  <c r="F6" i="1"/>
  <c r="C64" i="7" l="1"/>
  <c r="G40" i="7"/>
  <c r="D64" i="7"/>
  <c r="D69" i="7" s="1"/>
  <c r="C59" i="6"/>
  <c r="G39" i="6"/>
  <c r="D59" i="6"/>
  <c r="D64" i="6" s="1"/>
  <c r="C64" i="5"/>
  <c r="E40" i="5"/>
  <c r="D64" i="5"/>
  <c r="D69" i="5" s="1"/>
  <c r="C64" i="4"/>
  <c r="F40" i="4"/>
  <c r="E59" i="3"/>
  <c r="E64" i="3" s="1"/>
  <c r="H59" i="3"/>
  <c r="H64" i="3" s="1"/>
  <c r="D59" i="3"/>
  <c r="D64" i="3" s="1"/>
  <c r="F59" i="3"/>
  <c r="F64" i="3" s="1"/>
  <c r="G59" i="3"/>
  <c r="G64" i="3" s="1"/>
  <c r="C59" i="2"/>
  <c r="E39" i="2"/>
  <c r="D59" i="2"/>
  <c r="D64" i="2" s="1"/>
  <c r="F59" i="2"/>
  <c r="F64" i="2" s="1"/>
  <c r="G59" i="2"/>
  <c r="G64" i="2" s="1"/>
  <c r="H59" i="2"/>
  <c r="H64" i="2" s="1"/>
  <c r="C59" i="1"/>
  <c r="F39" i="1"/>
  <c r="C69" i="7" l="1"/>
  <c r="G69" i="7" s="1"/>
  <c r="G64" i="7"/>
  <c r="C64" i="6"/>
  <c r="G64" i="6" s="1"/>
  <c r="G59" i="6"/>
  <c r="C69" i="5"/>
  <c r="E69" i="5" s="1"/>
  <c r="E64" i="5"/>
  <c r="C69" i="4"/>
  <c r="F69" i="4" s="1"/>
  <c r="F64" i="4"/>
  <c r="C64" i="2"/>
  <c r="E64" i="2" s="1"/>
  <c r="E59" i="2"/>
  <c r="C64" i="1"/>
  <c r="F64" i="1" s="1"/>
  <c r="F59" i="1"/>
</calcChain>
</file>

<file path=xl/sharedStrings.xml><?xml version="1.0" encoding="utf-8"?>
<sst xmlns="http://schemas.openxmlformats.org/spreadsheetml/2006/main" count="939" uniqueCount="179">
  <si>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</si>
  <si>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</si>
  <si>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</si>
  <si>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</si>
  <si>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</si>
  <si>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</si>
  <si>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</si>
  <si>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</si>
  <si>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</si>
  <si>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</si>
  <si>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</si>
  <si>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</si>
  <si>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</si>
  <si>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</si>
  <si>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</si>
  <si>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</si>
  <si>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</si>
  <si>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</si>
  <si>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</si>
  <si>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</si>
  <si>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</si>
  <si>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</si>
  <si>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</si>
  <si>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</si>
  <si>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</si>
  <si>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</si>
  <si>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</si>
  <si>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</si>
  <si>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</si>
  <si>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</si>
  <si>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</si>
  <si>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</si>
  <si>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</si>
  <si>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</si>
  <si>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</si>
  <si>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</si>
  <si>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</si>
  <si>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</si>
  <si>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</si>
  <si>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</si>
  <si>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</si>
  <si>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</si>
  <si>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</si>
  <si>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</si>
  <si>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</si>
  <si>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</si>
  <si>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</si>
  <si>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</si>
  <si>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</si>
  <si>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</si>
  <si>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</si>
  <si>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</si>
  <si>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</si>
  <si>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</si>
  <si>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</si>
  <si>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</si>
  <si>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</si>
  <si>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</si>
  <si>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</si>
  <si>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</si>
  <si>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</si>
  <si>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</si>
  <si>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</si>
  <si>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</si>
  <si>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</si>
  <si>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</si>
  <si>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</si>
  <si>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</si>
  <si>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</si>
  <si>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</si>
  <si>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</si>
  <si>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</si>
  <si>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</si>
  <si>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</si>
  <si>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</si>
  <si>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</si>
  <si>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</si>
  <si>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</si>
  <si>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</si>
  <si>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</si>
  <si>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</si>
  <si>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</si>
  <si>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</si>
  <si>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</si>
  <si>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</si>
  <si>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</si>
  <si>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</si>
  <si>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</si>
  <si>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</si>
  <si>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</si>
  <si>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</si>
  <si>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</si>
  <si>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</si>
  <si>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</si>
  <si>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</si>
  <si>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</si>
  <si>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</si>
  <si>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</si>
  <si>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</si>
  <si>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</si>
  <si>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</si>
  <si>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</si>
  <si>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</si>
  <si>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</si>
  <si>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</si>
  <si>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</si>
  <si>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</si>
  <si>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</si>
  <si>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</si>
  <si>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</si>
  <si>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</si>
  <si>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</si>
  <si>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</si>
  <si>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</si>
  <si>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</si>
  <si>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</si>
  <si>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</si>
  <si>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</si>
  <si>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</si>
  <si>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</si>
  <si>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</si>
  <si>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</si>
  <si>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</si>
  <si>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</si>
  <si>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</si>
  <si>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</si>
  <si>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</si>
  <si>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</si>
  <si>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</si>
  <si>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</si>
  <si>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</si>
  <si>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</si>
  <si>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</si>
  <si>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</si>
  <si>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</si>
  <si>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</si>
  <si>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</si>
  <si>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</si>
  <si>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</si>
  <si>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</si>
  <si>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</si>
  <si>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</si>
  <si>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</si>
  <si>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</si>
  <si>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</si>
  <si>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</si>
  <si>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</si>
  <si>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</si>
  <si>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</si>
  <si>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</si>
  <si>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</si>
  <si>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</si>
  <si>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</si>
  <si>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</si>
  <si>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</si>
  <si>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</si>
  <si>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</si>
  <si>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</si>
  <si>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</si>
  <si>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</si>
  <si>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</si>
  <si>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</si>
  <si>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</si>
  <si>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</si>
  <si>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</si>
  <si>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</si>
  <si>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</si>
  <si>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</si>
  <si>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</si>
  <si>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</si>
  <si>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</si>
  <si>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</si>
  <si>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</si>
  <si>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</si>
  <si>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>TOTAL</t>
  </si>
  <si>
    <t>Programa 422-A</t>
  </si>
  <si>
    <t>Programa 422-C</t>
  </si>
  <si>
    <t>Programa 422-D</t>
  </si>
  <si>
    <t>Programa 541-A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</si>
</sst>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A6CEEC"/>
        <bgColor indexed="64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wrapText="1"/>
    </xf>
    <xf numFmtId="4" fontId="3" fillId="5" borderId="7" xfId="0" applyNumberFormat="1" applyFont="1" applyFill="1" applyBorder="1" applyAlignment="1" applyProtection="1">
      <alignment horizontal="right" vertical="center"/>
      <protection locked="0"/>
    </xf>
    <xf numFmtId="164" fontId="2" fillId="4" borderId="8" xfId="0" applyNumberFormat="1" applyFont="1" applyFill="1" applyBorder="1" applyAlignment="1" applyProtection="1">
      <alignment horizontal="right" wrapText="1"/>
      <protection locked="0"/>
    </xf>
    <xf numFmtId="49" fontId="4" fillId="6" borderId="8" xfId="0" applyNumberFormat="1" applyFont="1" applyFill="1" applyBorder="1" applyAlignment="1">
      <alignment wrapText="1"/>
    </xf>
    <xf numFmtId="164" fontId="4" fillId="0" borderId="8" xfId="0" applyNumberFormat="1" applyFont="1" applyBorder="1" applyAlignment="1" applyProtection="1">
      <alignment horizontal="right" wrapText="1"/>
      <protection locked="0"/>
    </xf>
    <xf numFmtId="49" fontId="2" fillId="2" borderId="8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wrapText="1"/>
    </xf>
    <xf numFmtId="164" fontId="2" fillId="2" borderId="8" xfId="0" applyNumberFormat="1" applyFont="1" applyFill="1" applyBorder="1" applyAlignment="1" applyProtection="1">
      <alignment horizontal="right" wrapText="1"/>
      <protection locked="0"/>
    </xf>
    <xf numFmtId="49" fontId="2" fillId="4" borderId="8" xfId="0" applyNumberFormat="1" applyFont="1" applyFill="1" applyBorder="1"/>
    <xf numFmtId="49" fontId="2" fillId="2" borderId="8" xfId="0" applyNumberFormat="1" applyFont="1" applyFill="1" applyBorder="1"/>
    <xf numFmtId="49" fontId="1" fillId="2" borderId="8" xfId="0" applyNumberFormat="1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 applyProtection="1">
      <alignment wrapText="1"/>
      <protection locked="0"/>
    </xf>
    <xf numFmtId="49" fontId="4" fillId="0" borderId="8" xfId="0" applyNumberFormat="1" applyFont="1" applyBorder="1" applyProtection="1">
      <protection locked="0"/>
    </xf>
    <xf numFmtId="164" fontId="4" fillId="0" borderId="8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B2C5-149A-4A70-AC54-A3AF707EB1CD}">
  <dimension ref="A1:F64"/>
  <sheetViews>
    <sheetView workbookViewId="0">
      <selection activeCell="C6" sqref="C6:C7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6" width="21.140625" customWidth="1"/>
  </cols>
  <sheetData>
    <row r="1" spans="1:6" s="4" customFormat="1" ht="39.75" customHeight="1" thickBot="1" x14ac:dyDescent="0.3">
      <c r="A1" s="1" t="s">
        <v>0</v>
      </c>
      <c r="B1" s="2"/>
      <c r="C1" s="2"/>
      <c r="D1" s="2"/>
      <c r="E1" s="2"/>
      <c r="F1" s="3"/>
    </row>
    <row r="2" spans="1:6" s="4" customFormat="1" ht="19.5" customHeight="1" thickBot="1" x14ac:dyDescent="0.3">
      <c r="A2" s="5"/>
      <c r="B2" s="6"/>
      <c r="C2" s="6"/>
      <c r="D2" s="6"/>
      <c r="E2" s="6"/>
      <c r="F2" s="7"/>
    </row>
    <row r="3" spans="1:6" s="4" customFormat="1" ht="19.5" customHeight="1" thickBot="1" x14ac:dyDescent="0.3">
      <c r="A3" s="8"/>
      <c r="B3" s="9"/>
      <c r="C3" s="9"/>
      <c r="D3" s="9"/>
      <c r="E3" s="9"/>
      <c r="F3" s="9"/>
    </row>
    <row r="4" spans="1:6" ht="19.5" customHeight="1" thickBot="1" x14ac:dyDescent="0.3">
      <c r="A4" s="10" t="s">
        <v>1</v>
      </c>
      <c r="B4" s="10"/>
      <c r="C4" s="10"/>
      <c r="D4" s="10"/>
      <c r="E4" s="10"/>
      <c r="F4" s="10"/>
    </row>
    <row r="5" spans="1:6" ht="34.5" thickBot="1" x14ac:dyDescent="0.3">
      <c r="A5" s="11" t="s">
        <v>2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</row>
    <row r="6" spans="1:6" ht="15.75" thickBot="1" x14ac:dyDescent="0.3">
      <c r="A6" s="12" t="s">
        <v>7</v>
      </c>
      <c r="B6" s="12" t="s">
        <v>8</v>
      </c>
      <c r="C6" s="13">
        <v>49887.26</v>
      </c>
      <c r="D6" s="14">
        <v>0</v>
      </c>
      <c r="E6" s="14">
        <v>0</v>
      </c>
      <c r="F6" s="14">
        <f t="shared" ref="F6:F64" si="0">C6</f>
        <v>49887.26</v>
      </c>
    </row>
    <row r="7" spans="1:6" ht="15.75" thickBot="1" x14ac:dyDescent="0.3">
      <c r="A7" s="15" t="s">
        <v>9</v>
      </c>
      <c r="B7" s="15" t="s">
        <v>10</v>
      </c>
      <c r="C7" s="16">
        <v>6811.39</v>
      </c>
      <c r="D7" s="16">
        <v>0</v>
      </c>
      <c r="E7" s="16">
        <v>0</v>
      </c>
      <c r="F7" s="16">
        <f t="shared" si="0"/>
        <v>6811.39</v>
      </c>
    </row>
    <row r="8" spans="1:6" ht="15.75" thickBot="1" x14ac:dyDescent="0.3">
      <c r="A8" s="12" t="s">
        <v>11</v>
      </c>
      <c r="B8" s="12" t="s">
        <v>12</v>
      </c>
      <c r="C8" s="13">
        <v>11880.199999999999</v>
      </c>
      <c r="D8" s="14">
        <v>0</v>
      </c>
      <c r="E8" s="14">
        <v>0</v>
      </c>
      <c r="F8" s="14">
        <f t="shared" si="0"/>
        <v>11880.199999999999</v>
      </c>
    </row>
    <row r="9" spans="1:6" ht="15.75" thickBot="1" x14ac:dyDescent="0.3">
      <c r="A9" s="12" t="s">
        <v>13</v>
      </c>
      <c r="B9" s="12" t="s">
        <v>14</v>
      </c>
      <c r="C9" s="13">
        <f>SUM(C10:C11)</f>
        <v>78.47</v>
      </c>
      <c r="D9" s="14">
        <v>0</v>
      </c>
      <c r="E9" s="14">
        <v>0</v>
      </c>
      <c r="F9" s="14">
        <f t="shared" si="0"/>
        <v>78.47</v>
      </c>
    </row>
    <row r="10" spans="1:6" x14ac:dyDescent="0.25">
      <c r="A10" s="15" t="s">
        <v>15</v>
      </c>
      <c r="B10" s="15" t="s">
        <v>16</v>
      </c>
      <c r="C10" s="16">
        <v>44.6</v>
      </c>
      <c r="D10" s="16">
        <v>0</v>
      </c>
      <c r="E10" s="16">
        <v>0</v>
      </c>
      <c r="F10" s="16">
        <f t="shared" si="0"/>
        <v>44.6</v>
      </c>
    </row>
    <row r="11" spans="1:6" ht="15.75" thickBot="1" x14ac:dyDescent="0.3">
      <c r="A11" s="15" t="s">
        <v>17</v>
      </c>
      <c r="B11" s="15" t="s">
        <v>18</v>
      </c>
      <c r="C11" s="16">
        <v>33.869999999999997</v>
      </c>
      <c r="D11" s="16">
        <v>0</v>
      </c>
      <c r="E11" s="16">
        <v>0</v>
      </c>
      <c r="F11" s="16">
        <f t="shared" si="0"/>
        <v>33.869999999999997</v>
      </c>
    </row>
    <row r="12" spans="1:6" ht="15.75" thickBot="1" x14ac:dyDescent="0.3">
      <c r="A12" s="12" t="s">
        <v>19</v>
      </c>
      <c r="B12" s="12" t="s">
        <v>20</v>
      </c>
      <c r="C12" s="13">
        <f>SUM(C13,C29)</f>
        <v>720.48</v>
      </c>
      <c r="D12" s="14">
        <v>0</v>
      </c>
      <c r="E12" s="14">
        <v>0</v>
      </c>
      <c r="F12" s="14">
        <f t="shared" si="0"/>
        <v>720.48</v>
      </c>
    </row>
    <row r="13" spans="1:6" x14ac:dyDescent="0.25">
      <c r="A13" s="15" t="s">
        <v>21</v>
      </c>
      <c r="B13" s="15" t="s">
        <v>22</v>
      </c>
      <c r="C13" s="16">
        <f>SUM(C14:C20,C25:C28)</f>
        <v>51</v>
      </c>
      <c r="D13" s="16">
        <v>0</v>
      </c>
      <c r="E13" s="16">
        <v>0</v>
      </c>
      <c r="F13" s="16">
        <f t="shared" si="0"/>
        <v>51</v>
      </c>
    </row>
    <row r="14" spans="1:6" x14ac:dyDescent="0.25">
      <c r="A14" s="15" t="s">
        <v>23</v>
      </c>
      <c r="B14" s="15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 x14ac:dyDescent="0.25">
      <c r="A15" s="15" t="s">
        <v>23</v>
      </c>
      <c r="B15" s="15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 x14ac:dyDescent="0.25">
      <c r="A16" s="15" t="s">
        <v>23</v>
      </c>
      <c r="B16" s="15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 x14ac:dyDescent="0.25">
      <c r="A17" s="15" t="s">
        <v>23</v>
      </c>
      <c r="B17" s="15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 x14ac:dyDescent="0.25">
      <c r="A18" s="15" t="s">
        <v>23</v>
      </c>
      <c r="B18" s="15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 x14ac:dyDescent="0.25">
      <c r="A19" s="15" t="s">
        <v>23</v>
      </c>
      <c r="B19" s="15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 x14ac:dyDescent="0.25">
      <c r="A20" s="15" t="s">
        <v>23</v>
      </c>
      <c r="B20" s="15" t="s">
        <v>30</v>
      </c>
      <c r="C20" s="16">
        <f>SUM(C21:C24)</f>
        <v>51</v>
      </c>
      <c r="D20" s="16">
        <v>0</v>
      </c>
      <c r="E20" s="16">
        <v>0</v>
      </c>
      <c r="F20" s="16">
        <f t="shared" si="0"/>
        <v>51</v>
      </c>
    </row>
    <row r="21" spans="1:6" x14ac:dyDescent="0.25">
      <c r="A21" s="15" t="s">
        <v>23</v>
      </c>
      <c r="B21" s="15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 x14ac:dyDescent="0.25">
      <c r="A22" s="15" t="s">
        <v>23</v>
      </c>
      <c r="B22" s="15" t="s">
        <v>32</v>
      </c>
      <c r="C22" s="16">
        <v>51</v>
      </c>
      <c r="D22" s="16">
        <v>0</v>
      </c>
      <c r="E22" s="16">
        <v>0</v>
      </c>
      <c r="F22" s="16">
        <f t="shared" si="0"/>
        <v>51</v>
      </c>
    </row>
    <row r="23" spans="1:6" x14ac:dyDescent="0.25">
      <c r="A23" s="15" t="s">
        <v>23</v>
      </c>
      <c r="B23" s="15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 x14ac:dyDescent="0.25">
      <c r="A24" s="15" t="s">
        <v>23</v>
      </c>
      <c r="B24" s="15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 x14ac:dyDescent="0.25">
      <c r="A25" s="15" t="s">
        <v>23</v>
      </c>
      <c r="B25" s="15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 x14ac:dyDescent="0.25">
      <c r="A26" s="15" t="s">
        <v>23</v>
      </c>
      <c r="B26" s="15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 x14ac:dyDescent="0.25">
      <c r="A27" s="15" t="s">
        <v>23</v>
      </c>
      <c r="B27" s="15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 x14ac:dyDescent="0.25">
      <c r="A28" s="15" t="s">
        <v>23</v>
      </c>
      <c r="B28" s="15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 x14ac:dyDescent="0.25">
      <c r="A29" s="15" t="s">
        <v>39</v>
      </c>
      <c r="B29" s="15" t="s">
        <v>40</v>
      </c>
      <c r="C29" s="16">
        <f>SUM(C30:C31)</f>
        <v>669.48</v>
      </c>
      <c r="D29" s="16">
        <v>0</v>
      </c>
      <c r="E29" s="16">
        <v>0</v>
      </c>
      <c r="F29" s="16">
        <f t="shared" si="0"/>
        <v>669.48</v>
      </c>
    </row>
    <row r="30" spans="1:6" x14ac:dyDescent="0.25">
      <c r="A30" s="15" t="s">
        <v>23</v>
      </c>
      <c r="B30" s="15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 x14ac:dyDescent="0.3">
      <c r="A31" s="15" t="s">
        <v>23</v>
      </c>
      <c r="B31" s="15" t="s">
        <v>42</v>
      </c>
      <c r="C31" s="16">
        <v>669.48</v>
      </c>
      <c r="D31" s="16">
        <v>0</v>
      </c>
      <c r="E31" s="16">
        <v>0</v>
      </c>
      <c r="F31" s="16">
        <f t="shared" si="0"/>
        <v>669.48</v>
      </c>
    </row>
    <row r="32" spans="1:6" ht="15.75" thickBot="1" x14ac:dyDescent="0.3">
      <c r="A32" s="12" t="s">
        <v>43</v>
      </c>
      <c r="B32" s="12" t="s">
        <v>44</v>
      </c>
      <c r="C32" s="13">
        <v>0</v>
      </c>
      <c r="D32" s="14">
        <v>0</v>
      </c>
      <c r="E32" s="14">
        <v>0</v>
      </c>
      <c r="F32" s="14">
        <f t="shared" si="0"/>
        <v>0</v>
      </c>
    </row>
    <row r="33" spans="1:6" ht="15.75" thickBot="1" x14ac:dyDescent="0.3">
      <c r="A33" s="12" t="s">
        <v>45</v>
      </c>
      <c r="B33" s="12" t="s">
        <v>46</v>
      </c>
      <c r="C33" s="13">
        <f>SUM(C34:C38)</f>
        <v>19641.39</v>
      </c>
      <c r="D33" s="14">
        <v>0</v>
      </c>
      <c r="E33" s="14">
        <v>0</v>
      </c>
      <c r="F33" s="14">
        <f t="shared" si="0"/>
        <v>19641.39</v>
      </c>
    </row>
    <row r="34" spans="1:6" x14ac:dyDescent="0.25">
      <c r="A34" s="15" t="s">
        <v>47</v>
      </c>
      <c r="B34" s="15" t="s">
        <v>48</v>
      </c>
      <c r="C34" s="16">
        <v>4227.45</v>
      </c>
      <c r="D34" s="16">
        <v>0</v>
      </c>
      <c r="E34" s="16">
        <v>0</v>
      </c>
      <c r="F34" s="16">
        <f t="shared" si="0"/>
        <v>4227.45</v>
      </c>
    </row>
    <row r="35" spans="1:6" x14ac:dyDescent="0.25">
      <c r="A35" s="15" t="s">
        <v>49</v>
      </c>
      <c r="B35" s="15" t="s">
        <v>50</v>
      </c>
      <c r="C35" s="16">
        <v>16.62</v>
      </c>
      <c r="D35" s="16">
        <v>0</v>
      </c>
      <c r="E35" s="16">
        <v>0</v>
      </c>
      <c r="F35" s="16">
        <f t="shared" si="0"/>
        <v>16.62</v>
      </c>
    </row>
    <row r="36" spans="1:6" ht="24" x14ac:dyDescent="0.25">
      <c r="A36" s="15" t="s">
        <v>51</v>
      </c>
      <c r="B36" s="15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 x14ac:dyDescent="0.25">
      <c r="A37" s="15" t="s">
        <v>53</v>
      </c>
      <c r="B37" s="15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 x14ac:dyDescent="0.3">
      <c r="A38" s="15" t="s">
        <v>55</v>
      </c>
      <c r="B38" s="15" t="s">
        <v>56</v>
      </c>
      <c r="C38" s="16">
        <v>15397.319999999998</v>
      </c>
      <c r="D38" s="16">
        <v>0</v>
      </c>
      <c r="E38" s="16">
        <v>0</v>
      </c>
      <c r="F38" s="16">
        <f t="shared" si="0"/>
        <v>15397.319999999998</v>
      </c>
    </row>
    <row r="39" spans="1:6" ht="15.75" thickBot="1" x14ac:dyDescent="0.3">
      <c r="A39" s="12" t="s">
        <v>57</v>
      </c>
      <c r="B39" s="12" t="s">
        <v>58</v>
      </c>
      <c r="C39" s="13">
        <f>SUM(C40,C56)</f>
        <v>2.23</v>
      </c>
      <c r="D39" s="14">
        <v>0</v>
      </c>
      <c r="E39" s="14">
        <v>0</v>
      </c>
      <c r="F39" s="14">
        <f t="shared" si="0"/>
        <v>2.23</v>
      </c>
    </row>
    <row r="40" spans="1:6" x14ac:dyDescent="0.25">
      <c r="A40" s="15" t="s">
        <v>59</v>
      </c>
      <c r="B40" s="15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 x14ac:dyDescent="0.25">
      <c r="A41" s="15" t="s">
        <v>23</v>
      </c>
      <c r="B41" s="15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 x14ac:dyDescent="0.25">
      <c r="A42" s="15" t="s">
        <v>23</v>
      </c>
      <c r="B42" s="15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x14ac:dyDescent="0.25">
      <c r="A43" s="15" t="s">
        <v>23</v>
      </c>
      <c r="B43" s="15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 x14ac:dyDescent="0.25">
      <c r="A44" s="15" t="s">
        <v>23</v>
      </c>
      <c r="B44" s="15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 x14ac:dyDescent="0.25">
      <c r="A45" s="15" t="s">
        <v>23</v>
      </c>
      <c r="B45" s="15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 x14ac:dyDescent="0.25">
      <c r="A46" s="15" t="s">
        <v>23</v>
      </c>
      <c r="B46" s="15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 x14ac:dyDescent="0.25">
      <c r="A47" s="15" t="s">
        <v>23</v>
      </c>
      <c r="B47" s="15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 x14ac:dyDescent="0.25">
      <c r="A48" s="15" t="s">
        <v>23</v>
      </c>
      <c r="B48" s="15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 x14ac:dyDescent="0.25">
      <c r="A49" s="15" t="s">
        <v>23</v>
      </c>
      <c r="B49" s="15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 x14ac:dyDescent="0.25">
      <c r="A50" s="15" t="s">
        <v>23</v>
      </c>
      <c r="B50" s="15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 x14ac:dyDescent="0.25">
      <c r="A51" s="15" t="s">
        <v>23</v>
      </c>
      <c r="B51" s="15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 x14ac:dyDescent="0.25">
      <c r="A52" s="15" t="s">
        <v>23</v>
      </c>
      <c r="B52" s="15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 x14ac:dyDescent="0.25">
      <c r="A53" s="15" t="s">
        <v>23</v>
      </c>
      <c r="B53" s="15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 x14ac:dyDescent="0.25">
      <c r="A54" s="15" t="s">
        <v>23</v>
      </c>
      <c r="B54" s="15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 x14ac:dyDescent="0.25">
      <c r="A55" s="15" t="s">
        <v>23</v>
      </c>
      <c r="B55" s="15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 x14ac:dyDescent="0.25">
      <c r="A56" s="15" t="s">
        <v>60</v>
      </c>
      <c r="B56" s="15" t="s">
        <v>40</v>
      </c>
      <c r="C56" s="16">
        <f>SUM(C57:C58)</f>
        <v>2.23</v>
      </c>
      <c r="D56" s="16">
        <v>0</v>
      </c>
      <c r="E56" s="16">
        <v>0</v>
      </c>
      <c r="F56" s="16">
        <f t="shared" si="0"/>
        <v>2.23</v>
      </c>
    </row>
    <row r="57" spans="1:6" x14ac:dyDescent="0.25">
      <c r="A57" s="15" t="s">
        <v>23</v>
      </c>
      <c r="B57" s="15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 x14ac:dyDescent="0.25">
      <c r="A58" s="15" t="s">
        <v>23</v>
      </c>
      <c r="B58" s="15" t="s">
        <v>42</v>
      </c>
      <c r="C58" s="16">
        <v>2.23</v>
      </c>
      <c r="D58" s="16">
        <v>0</v>
      </c>
      <c r="E58" s="16">
        <v>0</v>
      </c>
      <c r="F58" s="16">
        <f t="shared" si="0"/>
        <v>2.23</v>
      </c>
    </row>
    <row r="59" spans="1:6" x14ac:dyDescent="0.25">
      <c r="A59" s="17" t="s">
        <v>23</v>
      </c>
      <c r="B59" s="18" t="s">
        <v>61</v>
      </c>
      <c r="C59" s="19">
        <f>SUM(C39,C33,C32,C12,C9,C8,C6)</f>
        <v>82210.03</v>
      </c>
      <c r="D59" s="19">
        <v>0</v>
      </c>
      <c r="E59" s="19">
        <v>0</v>
      </c>
      <c r="F59" s="19">
        <f t="shared" si="0"/>
        <v>82210.03</v>
      </c>
    </row>
    <row r="60" spans="1:6" x14ac:dyDescent="0.25">
      <c r="A60" s="12" t="s">
        <v>62</v>
      </c>
      <c r="B60" s="12" t="s">
        <v>63</v>
      </c>
      <c r="C60" s="14">
        <f>SUM(C61:C62)</f>
        <v>0</v>
      </c>
      <c r="D60" s="14">
        <v>0</v>
      </c>
      <c r="E60" s="14">
        <v>0</v>
      </c>
      <c r="F60" s="14">
        <f t="shared" si="0"/>
        <v>0</v>
      </c>
    </row>
    <row r="61" spans="1:6" x14ac:dyDescent="0.25">
      <c r="A61" s="15" t="s">
        <v>64</v>
      </c>
      <c r="B61" s="15" t="s">
        <v>65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 x14ac:dyDescent="0.25">
      <c r="A62" s="15" t="s">
        <v>66</v>
      </c>
      <c r="B62" s="15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 x14ac:dyDescent="0.25">
      <c r="A63" s="20" t="s">
        <v>68</v>
      </c>
      <c r="B63" s="20" t="s">
        <v>69</v>
      </c>
      <c r="C63" s="14">
        <v>1000.21</v>
      </c>
      <c r="D63" s="14">
        <v>0</v>
      </c>
      <c r="E63" s="14">
        <v>0</v>
      </c>
      <c r="F63" s="14">
        <f t="shared" si="0"/>
        <v>1000.21</v>
      </c>
    </row>
    <row r="64" spans="1:6" x14ac:dyDescent="0.25">
      <c r="A64" s="21" t="s">
        <v>23</v>
      </c>
      <c r="B64" s="22" t="s">
        <v>70</v>
      </c>
      <c r="C64" s="19">
        <f>SUM(C59,C60,C63)</f>
        <v>83210.240000000005</v>
      </c>
      <c r="D64" s="19">
        <v>0</v>
      </c>
      <c r="E64" s="19">
        <v>0</v>
      </c>
      <c r="F64" s="19">
        <f t="shared" si="0"/>
        <v>83210.240000000005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FBEE-B5C8-444D-BE9B-3BA1C1BBBF08}">
  <dimension ref="A1:H64"/>
  <sheetViews>
    <sheetView workbookViewId="0">
      <selection activeCell="E45" sqref="E45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8" width="21.140625" customWidth="1"/>
  </cols>
  <sheetData>
    <row r="1" spans="1:8" s="4" customFormat="1" ht="39.75" customHeight="1" thickBot="1" x14ac:dyDescent="0.3">
      <c r="A1" s="1" t="s">
        <v>71</v>
      </c>
      <c r="B1" s="2"/>
      <c r="C1" s="2"/>
      <c r="D1" s="2"/>
      <c r="E1" s="2"/>
      <c r="F1" s="2"/>
      <c r="G1" s="2"/>
      <c r="H1" s="3"/>
    </row>
    <row r="2" spans="1:8" s="4" customFormat="1" ht="19.5" customHeight="1" thickBot="1" x14ac:dyDescent="0.3">
      <c r="A2" s="5"/>
      <c r="B2" s="6"/>
      <c r="C2" s="6"/>
      <c r="D2" s="6"/>
      <c r="E2" s="6"/>
      <c r="F2" s="6"/>
      <c r="G2" s="6"/>
      <c r="H2" s="7"/>
    </row>
    <row r="3" spans="1:8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</row>
    <row r="4" spans="1:8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</row>
    <row r="5" spans="1:8" ht="23.25" thickBot="1" x14ac:dyDescent="0.3">
      <c r="A5" s="11" t="s">
        <v>2</v>
      </c>
      <c r="B5" s="11" t="s">
        <v>2</v>
      </c>
      <c r="C5" s="11" t="s">
        <v>72</v>
      </c>
      <c r="D5" s="11" t="s">
        <v>73</v>
      </c>
      <c r="E5" s="11" t="s">
        <v>74</v>
      </c>
      <c r="F5" s="11" t="s">
        <v>75</v>
      </c>
      <c r="G5" s="11" t="s">
        <v>76</v>
      </c>
      <c r="H5" s="11" t="s">
        <v>77</v>
      </c>
    </row>
    <row r="6" spans="1:8" ht="15.75" thickBot="1" x14ac:dyDescent="0.3">
      <c r="A6" s="12" t="s">
        <v>7</v>
      </c>
      <c r="B6" s="12" t="s">
        <v>8</v>
      </c>
      <c r="C6" s="14">
        <v>73823</v>
      </c>
      <c r="D6" s="14">
        <v>885.49</v>
      </c>
      <c r="E6" s="14">
        <f t="shared" ref="E6:E64" si="0">SUM(C6,D6)</f>
        <v>74708.490000000005</v>
      </c>
      <c r="F6" s="14">
        <v>0</v>
      </c>
      <c r="G6" s="13">
        <v>73857.009999999995</v>
      </c>
      <c r="H6" s="13">
        <v>73857.009999999995</v>
      </c>
    </row>
    <row r="7" spans="1:8" x14ac:dyDescent="0.25">
      <c r="A7" s="15" t="s">
        <v>9</v>
      </c>
      <c r="B7" s="15" t="s">
        <v>10</v>
      </c>
      <c r="C7" s="16">
        <v>9243.65</v>
      </c>
      <c r="D7" s="16">
        <v>142.4</v>
      </c>
      <c r="E7" s="16">
        <f t="shared" si="0"/>
        <v>9386.0499999999993</v>
      </c>
      <c r="F7" s="16">
        <v>0</v>
      </c>
      <c r="G7" s="16">
        <v>9329.2999999999993</v>
      </c>
      <c r="H7" s="16">
        <v>9329.2999999999993</v>
      </c>
    </row>
    <row r="8" spans="1:8" x14ac:dyDescent="0.25">
      <c r="A8" s="12" t="s">
        <v>11</v>
      </c>
      <c r="B8" s="12" t="s">
        <v>12</v>
      </c>
      <c r="C8" s="14">
        <v>22418.69</v>
      </c>
      <c r="D8" s="14">
        <v>4639.1499999999996</v>
      </c>
      <c r="E8" s="14">
        <f t="shared" si="0"/>
        <v>27057.839999999997</v>
      </c>
      <c r="F8" s="14">
        <v>0</v>
      </c>
      <c r="G8" s="14">
        <v>18871.73</v>
      </c>
      <c r="H8" s="14">
        <v>18807.57</v>
      </c>
    </row>
    <row r="9" spans="1:8" x14ac:dyDescent="0.25">
      <c r="A9" s="12" t="s">
        <v>13</v>
      </c>
      <c r="B9" s="12" t="s">
        <v>14</v>
      </c>
      <c r="C9" s="14">
        <f t="shared" ref="C9:H9" si="1">SUM(C10:C11)</f>
        <v>183.64999999999998</v>
      </c>
      <c r="D9" s="14">
        <f t="shared" si="1"/>
        <v>0.52</v>
      </c>
      <c r="E9" s="14">
        <f t="shared" si="0"/>
        <v>184.17</v>
      </c>
      <c r="F9" s="14">
        <f t="shared" si="1"/>
        <v>0</v>
      </c>
      <c r="G9" s="14">
        <f t="shared" si="1"/>
        <v>78.47</v>
      </c>
      <c r="H9" s="14">
        <f t="shared" si="1"/>
        <v>78.47</v>
      </c>
    </row>
    <row r="10" spans="1:8" x14ac:dyDescent="0.25">
      <c r="A10" s="15" t="s">
        <v>15</v>
      </c>
      <c r="B10" s="15" t="s">
        <v>16</v>
      </c>
      <c r="C10" s="16">
        <v>74.599999999999994</v>
      </c>
      <c r="D10" s="16">
        <v>0</v>
      </c>
      <c r="E10" s="16">
        <f t="shared" si="0"/>
        <v>74.599999999999994</v>
      </c>
      <c r="F10" s="16">
        <v>0</v>
      </c>
      <c r="G10" s="16">
        <v>44.6</v>
      </c>
      <c r="H10" s="16">
        <v>44.6</v>
      </c>
    </row>
    <row r="11" spans="1:8" x14ac:dyDescent="0.25">
      <c r="A11" s="15" t="s">
        <v>78</v>
      </c>
      <c r="B11" s="15" t="s">
        <v>18</v>
      </c>
      <c r="C11" s="16">
        <v>109.05</v>
      </c>
      <c r="D11" s="16">
        <v>0.52</v>
      </c>
      <c r="E11" s="16">
        <f t="shared" si="0"/>
        <v>109.57</v>
      </c>
      <c r="F11" s="16">
        <v>0</v>
      </c>
      <c r="G11" s="16">
        <v>33.869999999999997</v>
      </c>
      <c r="H11" s="16">
        <v>33.869999999999997</v>
      </c>
    </row>
    <row r="12" spans="1:8" x14ac:dyDescent="0.25">
      <c r="A12" s="12" t="s">
        <v>19</v>
      </c>
      <c r="B12" s="12" t="s">
        <v>20</v>
      </c>
      <c r="C12" s="14">
        <f t="shared" ref="C12:H12" si="2">SUM(C13,C29)</f>
        <v>753.81</v>
      </c>
      <c r="D12" s="14">
        <f t="shared" si="2"/>
        <v>1807.62</v>
      </c>
      <c r="E12" s="14">
        <f t="shared" si="0"/>
        <v>2561.4299999999998</v>
      </c>
      <c r="F12" s="14">
        <f t="shared" si="2"/>
        <v>0</v>
      </c>
      <c r="G12" s="14">
        <f t="shared" si="2"/>
        <v>767.15</v>
      </c>
      <c r="H12" s="14">
        <f t="shared" si="2"/>
        <v>767.15</v>
      </c>
    </row>
    <row r="13" spans="1:8" x14ac:dyDescent="0.25">
      <c r="A13" s="15" t="s">
        <v>21</v>
      </c>
      <c r="B13" s="15" t="s">
        <v>22</v>
      </c>
      <c r="C13" s="16">
        <f t="shared" ref="C13:H13" si="3">SUM(C14:C20,C25:C28)</f>
        <v>76</v>
      </c>
      <c r="D13" s="16">
        <f t="shared" si="3"/>
        <v>0</v>
      </c>
      <c r="E13" s="16">
        <f t="shared" si="0"/>
        <v>76</v>
      </c>
      <c r="F13" s="16">
        <f t="shared" si="3"/>
        <v>0</v>
      </c>
      <c r="G13" s="16">
        <f t="shared" si="3"/>
        <v>51</v>
      </c>
      <c r="H13" s="16">
        <f t="shared" si="3"/>
        <v>51</v>
      </c>
    </row>
    <row r="14" spans="1:8" x14ac:dyDescent="0.25">
      <c r="A14" s="15" t="s">
        <v>23</v>
      </c>
      <c r="B14" s="15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 x14ac:dyDescent="0.25">
      <c r="A15" s="15" t="s">
        <v>23</v>
      </c>
      <c r="B15" s="15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 x14ac:dyDescent="0.25">
      <c r="A16" s="15" t="s">
        <v>23</v>
      </c>
      <c r="B16" s="15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 x14ac:dyDescent="0.25">
      <c r="A17" s="15" t="s">
        <v>23</v>
      </c>
      <c r="B17" s="15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 x14ac:dyDescent="0.25">
      <c r="A18" s="15" t="s">
        <v>23</v>
      </c>
      <c r="B18" s="15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 x14ac:dyDescent="0.25">
      <c r="A19" s="15" t="s">
        <v>23</v>
      </c>
      <c r="B19" s="15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 x14ac:dyDescent="0.25">
      <c r="A20" s="15" t="s">
        <v>23</v>
      </c>
      <c r="B20" s="15" t="s">
        <v>79</v>
      </c>
      <c r="C20" s="16">
        <f t="shared" ref="C20:H20" si="4">SUM(C21:C24)</f>
        <v>76</v>
      </c>
      <c r="D20" s="16">
        <f t="shared" si="4"/>
        <v>0</v>
      </c>
      <c r="E20" s="16">
        <f t="shared" si="0"/>
        <v>76</v>
      </c>
      <c r="F20" s="16">
        <f t="shared" si="4"/>
        <v>0</v>
      </c>
      <c r="G20" s="16">
        <f t="shared" si="4"/>
        <v>51</v>
      </c>
      <c r="H20" s="16">
        <f t="shared" si="4"/>
        <v>51</v>
      </c>
    </row>
    <row r="21" spans="1:8" x14ac:dyDescent="0.25">
      <c r="A21" s="15" t="s">
        <v>23</v>
      </c>
      <c r="B21" s="15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 x14ac:dyDescent="0.25">
      <c r="A22" s="15" t="s">
        <v>23</v>
      </c>
      <c r="B22" s="15" t="s">
        <v>32</v>
      </c>
      <c r="C22" s="16">
        <v>76</v>
      </c>
      <c r="D22" s="16">
        <v>0</v>
      </c>
      <c r="E22" s="16">
        <f t="shared" si="0"/>
        <v>76</v>
      </c>
      <c r="F22" s="16">
        <v>0</v>
      </c>
      <c r="G22" s="16">
        <v>51</v>
      </c>
      <c r="H22" s="16">
        <v>51</v>
      </c>
    </row>
    <row r="23" spans="1:8" x14ac:dyDescent="0.25">
      <c r="A23" s="15" t="s">
        <v>23</v>
      </c>
      <c r="B23" s="15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 x14ac:dyDescent="0.25">
      <c r="A24" s="15" t="s">
        <v>23</v>
      </c>
      <c r="B24" s="15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 x14ac:dyDescent="0.25">
      <c r="A25" s="15" t="s">
        <v>23</v>
      </c>
      <c r="B25" s="15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 x14ac:dyDescent="0.25">
      <c r="A26" s="15" t="s">
        <v>23</v>
      </c>
      <c r="B26" s="15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 x14ac:dyDescent="0.25">
      <c r="A27" s="15" t="s">
        <v>23</v>
      </c>
      <c r="B27" s="15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 x14ac:dyDescent="0.25">
      <c r="A28" s="15" t="s">
        <v>23</v>
      </c>
      <c r="B28" s="15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 x14ac:dyDescent="0.25">
      <c r="A29" s="15" t="s">
        <v>39</v>
      </c>
      <c r="B29" s="15" t="s">
        <v>40</v>
      </c>
      <c r="C29" s="16">
        <f t="shared" ref="C29:H29" si="5">SUM(C30:C31)</f>
        <v>677.81</v>
      </c>
      <c r="D29" s="16">
        <f t="shared" si="5"/>
        <v>1807.62</v>
      </c>
      <c r="E29" s="16">
        <f t="shared" si="0"/>
        <v>2485.4299999999998</v>
      </c>
      <c r="F29" s="16">
        <f t="shared" si="5"/>
        <v>0</v>
      </c>
      <c r="G29" s="16">
        <f t="shared" si="5"/>
        <v>716.15</v>
      </c>
      <c r="H29" s="16">
        <f t="shared" si="5"/>
        <v>716.15</v>
      </c>
    </row>
    <row r="30" spans="1:8" x14ac:dyDescent="0.25">
      <c r="A30" s="15" t="s">
        <v>23</v>
      </c>
      <c r="B30" s="15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 x14ac:dyDescent="0.25">
      <c r="A31" s="15" t="s">
        <v>23</v>
      </c>
      <c r="B31" s="15" t="s">
        <v>42</v>
      </c>
      <c r="C31" s="16">
        <v>677.81</v>
      </c>
      <c r="D31" s="16">
        <v>1807.62</v>
      </c>
      <c r="E31" s="16">
        <f t="shared" si="0"/>
        <v>2485.4299999999998</v>
      </c>
      <c r="F31" s="16">
        <v>0</v>
      </c>
      <c r="G31" s="16">
        <v>716.15</v>
      </c>
      <c r="H31" s="16">
        <v>716.15</v>
      </c>
    </row>
    <row r="32" spans="1:8" x14ac:dyDescent="0.25">
      <c r="A32" s="12" t="s">
        <v>43</v>
      </c>
      <c r="B32" s="12" t="s">
        <v>44</v>
      </c>
      <c r="C32" s="14">
        <v>0</v>
      </c>
      <c r="D32" s="14">
        <v>0</v>
      </c>
      <c r="E32" s="14">
        <f t="shared" si="0"/>
        <v>0</v>
      </c>
      <c r="F32" s="14">
        <v>0</v>
      </c>
      <c r="G32" s="14">
        <v>0</v>
      </c>
      <c r="H32" s="14">
        <v>0</v>
      </c>
    </row>
    <row r="33" spans="1:8" x14ac:dyDescent="0.25">
      <c r="A33" s="12" t="s">
        <v>45</v>
      </c>
      <c r="B33" s="12" t="s">
        <v>46</v>
      </c>
      <c r="C33" s="14">
        <f t="shared" ref="C33:H33" si="6">SUM(C34:C38)</f>
        <v>27336.26</v>
      </c>
      <c r="D33" s="14">
        <f t="shared" si="6"/>
        <v>29557.79</v>
      </c>
      <c r="E33" s="14">
        <f t="shared" si="0"/>
        <v>56894.05</v>
      </c>
      <c r="F33" s="14">
        <f t="shared" si="6"/>
        <v>0</v>
      </c>
      <c r="G33" s="14">
        <f t="shared" si="6"/>
        <v>30571.67</v>
      </c>
      <c r="H33" s="14">
        <f t="shared" si="6"/>
        <v>30454.41</v>
      </c>
    </row>
    <row r="34" spans="1:8" x14ac:dyDescent="0.25">
      <c r="A34" s="15" t="s">
        <v>47</v>
      </c>
      <c r="B34" s="15" t="s">
        <v>48</v>
      </c>
      <c r="C34" s="16">
        <v>6778.25</v>
      </c>
      <c r="D34" s="16">
        <v>5939.11</v>
      </c>
      <c r="E34" s="16">
        <f t="shared" si="0"/>
        <v>12717.36</v>
      </c>
      <c r="F34" s="16">
        <v>0</v>
      </c>
      <c r="G34" s="16">
        <v>5785.72</v>
      </c>
      <c r="H34" s="16">
        <v>5785.72</v>
      </c>
    </row>
    <row r="35" spans="1:8" x14ac:dyDescent="0.25">
      <c r="A35" s="15" t="s">
        <v>49</v>
      </c>
      <c r="B35" s="15" t="s">
        <v>50</v>
      </c>
      <c r="C35" s="16">
        <v>595</v>
      </c>
      <c r="D35" s="16">
        <v>0</v>
      </c>
      <c r="E35" s="16">
        <f t="shared" si="0"/>
        <v>595</v>
      </c>
      <c r="F35" s="16">
        <v>0</v>
      </c>
      <c r="G35" s="16">
        <v>16.62</v>
      </c>
      <c r="H35" s="16">
        <v>16.62</v>
      </c>
    </row>
    <row r="36" spans="1:8" ht="24" x14ac:dyDescent="0.25">
      <c r="A36" s="15" t="s">
        <v>51</v>
      </c>
      <c r="B36" s="15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 x14ac:dyDescent="0.25">
      <c r="A37" s="15" t="s">
        <v>53</v>
      </c>
      <c r="B37" s="15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 x14ac:dyDescent="0.25">
      <c r="A38" s="15" t="s">
        <v>55</v>
      </c>
      <c r="B38" s="15" t="s">
        <v>56</v>
      </c>
      <c r="C38" s="16">
        <v>19963.009999999998</v>
      </c>
      <c r="D38" s="16">
        <v>23618.68</v>
      </c>
      <c r="E38" s="16">
        <f t="shared" si="0"/>
        <v>43581.69</v>
      </c>
      <c r="F38" s="16">
        <v>0</v>
      </c>
      <c r="G38" s="16">
        <v>24769.329999999998</v>
      </c>
      <c r="H38" s="16">
        <v>24652.07</v>
      </c>
    </row>
    <row r="39" spans="1:8" x14ac:dyDescent="0.25">
      <c r="A39" s="12" t="s">
        <v>57</v>
      </c>
      <c r="B39" s="12" t="s">
        <v>58</v>
      </c>
      <c r="C39" s="14">
        <f t="shared" ref="C39:H39" si="7">SUM(C40,C56)</f>
        <v>0.4</v>
      </c>
      <c r="D39" s="14">
        <f t="shared" si="7"/>
        <v>12.41</v>
      </c>
      <c r="E39" s="14">
        <f t="shared" si="0"/>
        <v>12.81</v>
      </c>
      <c r="F39" s="14">
        <f t="shared" si="7"/>
        <v>0</v>
      </c>
      <c r="G39" s="14">
        <f t="shared" si="7"/>
        <v>2.23</v>
      </c>
      <c r="H39" s="14">
        <f t="shared" si="7"/>
        <v>2.23</v>
      </c>
    </row>
    <row r="40" spans="1:8" x14ac:dyDescent="0.25">
      <c r="A40" s="15" t="s">
        <v>59</v>
      </c>
      <c r="B40" s="15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 x14ac:dyDescent="0.25">
      <c r="A41" s="15" t="s">
        <v>23</v>
      </c>
      <c r="B41" s="15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 x14ac:dyDescent="0.25">
      <c r="A42" s="15" t="s">
        <v>23</v>
      </c>
      <c r="B42" s="15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 x14ac:dyDescent="0.25">
      <c r="A43" s="15" t="s">
        <v>23</v>
      </c>
      <c r="B43" s="15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 x14ac:dyDescent="0.25">
      <c r="A44" s="15" t="s">
        <v>23</v>
      </c>
      <c r="B44" s="15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 x14ac:dyDescent="0.25">
      <c r="A45" s="15" t="s">
        <v>23</v>
      </c>
      <c r="B45" s="15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 x14ac:dyDescent="0.25">
      <c r="A46" s="15" t="s">
        <v>23</v>
      </c>
      <c r="B46" s="15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 x14ac:dyDescent="0.25">
      <c r="A47" s="15" t="s">
        <v>23</v>
      </c>
      <c r="B47" s="15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 x14ac:dyDescent="0.25">
      <c r="A48" s="15" t="s">
        <v>23</v>
      </c>
      <c r="B48" s="15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 x14ac:dyDescent="0.25">
      <c r="A49" s="15" t="s">
        <v>23</v>
      </c>
      <c r="B49" s="15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 x14ac:dyDescent="0.25">
      <c r="A50" s="15" t="s">
        <v>23</v>
      </c>
      <c r="B50" s="15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 x14ac:dyDescent="0.25">
      <c r="A51" s="15" t="s">
        <v>23</v>
      </c>
      <c r="B51" s="15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 x14ac:dyDescent="0.25">
      <c r="A52" s="15" t="s">
        <v>23</v>
      </c>
      <c r="B52" s="15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 x14ac:dyDescent="0.25">
      <c r="A53" s="15" t="s">
        <v>23</v>
      </c>
      <c r="B53" s="15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 x14ac:dyDescent="0.25">
      <c r="A54" s="15" t="s">
        <v>23</v>
      </c>
      <c r="B54" s="15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 x14ac:dyDescent="0.25">
      <c r="A55" s="15" t="s">
        <v>23</v>
      </c>
      <c r="B55" s="15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 x14ac:dyDescent="0.25">
      <c r="A56" s="15" t="s">
        <v>60</v>
      </c>
      <c r="B56" s="15" t="s">
        <v>40</v>
      </c>
      <c r="C56" s="16">
        <f t="shared" ref="C56:H56" si="10">SUM(C57:C58)</f>
        <v>0.4</v>
      </c>
      <c r="D56" s="16">
        <f t="shared" si="10"/>
        <v>12.41</v>
      </c>
      <c r="E56" s="16">
        <f t="shared" si="0"/>
        <v>12.81</v>
      </c>
      <c r="F56" s="16">
        <f t="shared" si="10"/>
        <v>0</v>
      </c>
      <c r="G56" s="16">
        <f t="shared" si="10"/>
        <v>2.23</v>
      </c>
      <c r="H56" s="16">
        <f t="shared" si="10"/>
        <v>2.23</v>
      </c>
    </row>
    <row r="57" spans="1:8" x14ac:dyDescent="0.25">
      <c r="A57" s="15" t="s">
        <v>23</v>
      </c>
      <c r="B57" s="15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 x14ac:dyDescent="0.25">
      <c r="A58" s="15" t="s">
        <v>23</v>
      </c>
      <c r="B58" s="15" t="s">
        <v>42</v>
      </c>
      <c r="C58" s="16">
        <v>0.4</v>
      </c>
      <c r="D58" s="16">
        <v>12.41</v>
      </c>
      <c r="E58" s="16">
        <f t="shared" si="0"/>
        <v>12.81</v>
      </c>
      <c r="F58" s="16">
        <v>0</v>
      </c>
      <c r="G58" s="16">
        <v>2.23</v>
      </c>
      <c r="H58" s="16">
        <v>2.23</v>
      </c>
    </row>
    <row r="59" spans="1:8" x14ac:dyDescent="0.25">
      <c r="A59" s="17" t="s">
        <v>23</v>
      </c>
      <c r="B59" s="18" t="s">
        <v>61</v>
      </c>
      <c r="C59" s="19">
        <f t="shared" ref="C59:H59" si="11">SUM(C39,C33,C32,C12,C9,C8,C6)</f>
        <v>124515.81</v>
      </c>
      <c r="D59" s="19">
        <f t="shared" si="11"/>
        <v>36902.979999999996</v>
      </c>
      <c r="E59" s="19">
        <f t="shared" si="0"/>
        <v>161418.78999999998</v>
      </c>
      <c r="F59" s="19">
        <f t="shared" si="11"/>
        <v>0</v>
      </c>
      <c r="G59" s="19">
        <f t="shared" si="11"/>
        <v>124148.26</v>
      </c>
      <c r="H59" s="19">
        <f t="shared" si="11"/>
        <v>123966.84</v>
      </c>
    </row>
    <row r="60" spans="1:8" x14ac:dyDescent="0.25">
      <c r="A60" s="12" t="s">
        <v>62</v>
      </c>
      <c r="B60" s="12" t="s">
        <v>63</v>
      </c>
      <c r="C60" s="14">
        <f t="shared" ref="C60:H60" si="12">SUM(C61:C62)</f>
        <v>1</v>
      </c>
      <c r="D60" s="14">
        <f t="shared" si="12"/>
        <v>200</v>
      </c>
      <c r="E60" s="14">
        <f t="shared" si="0"/>
        <v>201</v>
      </c>
      <c r="F60" s="14">
        <f t="shared" si="12"/>
        <v>0</v>
      </c>
      <c r="G60" s="14">
        <f t="shared" si="12"/>
        <v>0</v>
      </c>
      <c r="H60" s="14">
        <f t="shared" si="12"/>
        <v>0</v>
      </c>
    </row>
    <row r="61" spans="1:8" x14ac:dyDescent="0.25">
      <c r="A61" s="15" t="s">
        <v>64</v>
      </c>
      <c r="B61" s="15" t="s">
        <v>65</v>
      </c>
      <c r="C61" s="16">
        <v>1</v>
      </c>
      <c r="D61" s="16">
        <v>200</v>
      </c>
      <c r="E61" s="16">
        <f t="shared" si="0"/>
        <v>201</v>
      </c>
      <c r="F61" s="16">
        <v>0</v>
      </c>
      <c r="G61" s="16">
        <v>0</v>
      </c>
      <c r="H61" s="16">
        <v>0</v>
      </c>
    </row>
    <row r="62" spans="1:8" x14ac:dyDescent="0.25">
      <c r="A62" s="15" t="s">
        <v>66</v>
      </c>
      <c r="B62" s="15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 x14ac:dyDescent="0.25">
      <c r="A63" s="20" t="s">
        <v>68</v>
      </c>
      <c r="B63" s="20" t="s">
        <v>69</v>
      </c>
      <c r="C63" s="14">
        <v>1073.19</v>
      </c>
      <c r="D63" s="14">
        <v>0</v>
      </c>
      <c r="E63" s="14">
        <f t="shared" si="0"/>
        <v>1073.19</v>
      </c>
      <c r="F63" s="14">
        <v>0</v>
      </c>
      <c r="G63" s="14">
        <v>1000.21</v>
      </c>
      <c r="H63" s="14">
        <v>1000.21</v>
      </c>
    </row>
    <row r="64" spans="1:8" x14ac:dyDescent="0.25">
      <c r="A64" s="21" t="s">
        <v>23</v>
      </c>
      <c r="B64" s="22" t="s">
        <v>70</v>
      </c>
      <c r="C64" s="19">
        <f t="shared" ref="C64:H64" si="13">SUM(C59,C60,C63)</f>
        <v>125590</v>
      </c>
      <c r="D64" s="19">
        <f t="shared" si="13"/>
        <v>37102.979999999996</v>
      </c>
      <c r="E64" s="19">
        <f t="shared" si="0"/>
        <v>162692.97999999998</v>
      </c>
      <c r="F64" s="19">
        <f t="shared" si="13"/>
        <v>0</v>
      </c>
      <c r="G64" s="19">
        <f t="shared" si="13"/>
        <v>125148.47</v>
      </c>
      <c r="H64" s="19">
        <f t="shared" si="13"/>
        <v>124967.05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46024-B38A-4FEE-84DE-C423883EB70C}">
  <dimension ref="A1:H64"/>
  <sheetViews>
    <sheetView topLeftCell="A37" workbookViewId="0">
      <selection activeCell="C49" sqref="C49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8" width="21.140625" customWidth="1"/>
  </cols>
  <sheetData>
    <row r="1" spans="1:8" s="4" customFormat="1" ht="39.75" customHeight="1" thickBot="1" x14ac:dyDescent="0.3">
      <c r="A1" s="1" t="s">
        <v>82</v>
      </c>
      <c r="B1" s="2"/>
      <c r="C1" s="2"/>
      <c r="D1" s="2"/>
      <c r="E1" s="2"/>
      <c r="F1" s="2"/>
      <c r="G1" s="2"/>
      <c r="H1" s="3"/>
    </row>
    <row r="2" spans="1:8" s="4" customFormat="1" ht="19.5" customHeight="1" thickBot="1" x14ac:dyDescent="0.3">
      <c r="A2" s="5"/>
      <c r="B2" s="6"/>
      <c r="C2" s="6"/>
      <c r="D2" s="6"/>
      <c r="E2" s="6"/>
      <c r="F2" s="6"/>
      <c r="G2" s="6"/>
      <c r="H2" s="7"/>
    </row>
    <row r="3" spans="1:8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</row>
    <row r="4" spans="1:8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</row>
    <row r="5" spans="1:8" ht="45.75" thickBot="1" x14ac:dyDescent="0.3">
      <c r="A5" s="11" t="s">
        <v>2</v>
      </c>
      <c r="B5" s="11" t="s">
        <v>2</v>
      </c>
      <c r="C5" s="11" t="s">
        <v>83</v>
      </c>
      <c r="D5" s="11" t="s">
        <v>84</v>
      </c>
      <c r="E5" s="11" t="s">
        <v>85</v>
      </c>
      <c r="F5" s="11" t="s">
        <v>86</v>
      </c>
      <c r="G5" s="11" t="s">
        <v>87</v>
      </c>
      <c r="H5" s="11" t="s">
        <v>88</v>
      </c>
    </row>
    <row r="6" spans="1:8" x14ac:dyDescent="0.25">
      <c r="A6" s="12" t="s">
        <v>7</v>
      </c>
      <c r="B6" s="12" t="s">
        <v>8</v>
      </c>
      <c r="C6" s="14">
        <v>0</v>
      </c>
      <c r="D6" s="14">
        <v>-11.79</v>
      </c>
      <c r="E6" s="14">
        <v>21.67</v>
      </c>
      <c r="F6" s="14">
        <v>418.89</v>
      </c>
      <c r="G6" s="14">
        <v>456.76</v>
      </c>
      <c r="H6" s="14">
        <v>-0.04</v>
      </c>
    </row>
    <row r="7" spans="1:8" x14ac:dyDescent="0.25">
      <c r="A7" s="15" t="s">
        <v>9</v>
      </c>
      <c r="B7" s="15" t="s">
        <v>10</v>
      </c>
      <c r="C7" s="16">
        <v>0</v>
      </c>
      <c r="D7" s="16">
        <v>-0.02</v>
      </c>
      <c r="E7" s="16">
        <v>3.08</v>
      </c>
      <c r="F7" s="16">
        <v>53.82</v>
      </c>
      <c r="G7" s="16">
        <v>85.52</v>
      </c>
      <c r="H7" s="16">
        <v>0</v>
      </c>
    </row>
    <row r="8" spans="1:8" x14ac:dyDescent="0.25">
      <c r="A8" s="12" t="s">
        <v>11</v>
      </c>
      <c r="B8" s="12" t="s">
        <v>12</v>
      </c>
      <c r="C8" s="14">
        <v>1859.42</v>
      </c>
      <c r="D8" s="14">
        <v>-108.79</v>
      </c>
      <c r="E8" s="14">
        <v>271.2</v>
      </c>
      <c r="F8" s="14">
        <v>1671.77</v>
      </c>
      <c r="G8" s="14">
        <v>964.99</v>
      </c>
      <c r="H8" s="14">
        <v>-19.440000000000001</v>
      </c>
    </row>
    <row r="9" spans="1:8" x14ac:dyDescent="0.25">
      <c r="A9" s="12" t="s">
        <v>13</v>
      </c>
      <c r="B9" s="12" t="s">
        <v>14</v>
      </c>
      <c r="C9" s="14">
        <v>0</v>
      </c>
      <c r="D9" s="14">
        <f t="shared" ref="D9:E9" si="0">SUM(D10:D11)</f>
        <v>0.52</v>
      </c>
      <c r="E9" s="14">
        <f t="shared" si="0"/>
        <v>0</v>
      </c>
      <c r="F9" s="14">
        <v>0</v>
      </c>
      <c r="G9" s="14">
        <f t="shared" ref="G9" si="1">SUM(G10:G11)</f>
        <v>0</v>
      </c>
      <c r="H9" s="14">
        <v>0</v>
      </c>
    </row>
    <row r="10" spans="1:8" x14ac:dyDescent="0.25">
      <c r="A10" s="15" t="s">
        <v>15</v>
      </c>
      <c r="B10" s="15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5">
      <c r="A11" s="15" t="s">
        <v>78</v>
      </c>
      <c r="B11" s="15" t="s">
        <v>18</v>
      </c>
      <c r="C11" s="16">
        <v>0</v>
      </c>
      <c r="D11" s="16">
        <v>0.52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12" t="s">
        <v>19</v>
      </c>
      <c r="B12" s="12" t="s">
        <v>20</v>
      </c>
      <c r="C12" s="14">
        <v>0</v>
      </c>
      <c r="D12" s="14">
        <f t="shared" ref="D12:H12" si="2">SUM(D13,D29)</f>
        <v>346.99</v>
      </c>
      <c r="E12" s="14">
        <f t="shared" si="2"/>
        <v>4</v>
      </c>
      <c r="F12" s="14">
        <f t="shared" si="2"/>
        <v>913.55</v>
      </c>
      <c r="G12" s="14">
        <f t="shared" si="2"/>
        <v>543.08000000000004</v>
      </c>
      <c r="H12" s="14">
        <f t="shared" si="2"/>
        <v>0</v>
      </c>
    </row>
    <row r="13" spans="1:8" x14ac:dyDescent="0.25">
      <c r="A13" s="15" t="s">
        <v>21</v>
      </c>
      <c r="B13" s="15" t="s">
        <v>22</v>
      </c>
      <c r="C13" s="16">
        <v>0</v>
      </c>
      <c r="D13" s="16">
        <f t="shared" ref="D13" si="3">SUM(D14:D20,D25:D28)</f>
        <v>0</v>
      </c>
      <c r="E13" s="16">
        <v>0</v>
      </c>
      <c r="F13" s="16">
        <v>0</v>
      </c>
      <c r="G13" s="16">
        <f t="shared" ref="G13" si="4">SUM(G14:G20,G25:G28)</f>
        <v>0</v>
      </c>
      <c r="H13" s="16">
        <v>0</v>
      </c>
    </row>
    <row r="14" spans="1:8" x14ac:dyDescent="0.25">
      <c r="A14" s="15" t="s">
        <v>23</v>
      </c>
      <c r="B14" s="15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 x14ac:dyDescent="0.25">
      <c r="A15" s="15" t="s">
        <v>23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5">
      <c r="A16" s="15" t="s">
        <v>23</v>
      </c>
      <c r="B16" s="15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5" t="s">
        <v>23</v>
      </c>
      <c r="B17" s="15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 x14ac:dyDescent="0.25">
      <c r="A18" s="15" t="s">
        <v>23</v>
      </c>
      <c r="B18" s="15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 x14ac:dyDescent="0.25">
      <c r="A19" s="15" t="s">
        <v>23</v>
      </c>
      <c r="B19" s="15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x14ac:dyDescent="0.25">
      <c r="A20" s="15" t="s">
        <v>23</v>
      </c>
      <c r="B20" s="15" t="s">
        <v>79</v>
      </c>
      <c r="C20" s="16">
        <v>0</v>
      </c>
      <c r="D20" s="16">
        <f t="shared" ref="D20" si="5">SUM(D21:D24)</f>
        <v>0</v>
      </c>
      <c r="E20" s="16">
        <v>0</v>
      </c>
      <c r="F20" s="16">
        <v>0</v>
      </c>
      <c r="G20" s="16">
        <f t="shared" ref="G20" si="6">SUM(G21:G24)</f>
        <v>0</v>
      </c>
      <c r="H20" s="16">
        <v>0</v>
      </c>
    </row>
    <row r="21" spans="1:8" x14ac:dyDescent="0.25">
      <c r="A21" s="15" t="s">
        <v>23</v>
      </c>
      <c r="B21" s="15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x14ac:dyDescent="0.25">
      <c r="A22" s="15" t="s">
        <v>23</v>
      </c>
      <c r="B22" s="15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x14ac:dyDescent="0.25">
      <c r="A23" s="15" t="s">
        <v>23</v>
      </c>
      <c r="B23" s="15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 x14ac:dyDescent="0.25">
      <c r="A24" s="15" t="s">
        <v>23</v>
      </c>
      <c r="B24" s="15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15" t="s">
        <v>23</v>
      </c>
      <c r="B25" s="15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 x14ac:dyDescent="0.25">
      <c r="A26" s="15" t="s">
        <v>23</v>
      </c>
      <c r="B26" s="15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15" t="s">
        <v>23</v>
      </c>
      <c r="B27" s="15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15" t="s">
        <v>23</v>
      </c>
      <c r="B28" s="15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15" t="s">
        <v>39</v>
      </c>
      <c r="B29" s="15" t="s">
        <v>40</v>
      </c>
      <c r="C29" s="16">
        <v>0</v>
      </c>
      <c r="D29" s="16">
        <f t="shared" ref="D29:H29" si="7">SUM(D30:D31)</f>
        <v>346.99</v>
      </c>
      <c r="E29" s="16">
        <f t="shared" si="7"/>
        <v>4</v>
      </c>
      <c r="F29" s="16">
        <f t="shared" si="7"/>
        <v>913.55</v>
      </c>
      <c r="G29" s="16">
        <f t="shared" si="7"/>
        <v>543.08000000000004</v>
      </c>
      <c r="H29" s="16">
        <f t="shared" si="7"/>
        <v>0</v>
      </c>
    </row>
    <row r="30" spans="1:8" x14ac:dyDescent="0.25">
      <c r="A30" s="15" t="s">
        <v>23</v>
      </c>
      <c r="B30" s="15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 x14ac:dyDescent="0.25">
      <c r="A31" s="15" t="s">
        <v>23</v>
      </c>
      <c r="B31" s="15" t="s">
        <v>42</v>
      </c>
      <c r="C31" s="16">
        <v>0</v>
      </c>
      <c r="D31" s="16">
        <v>346.99</v>
      </c>
      <c r="E31" s="16">
        <v>4</v>
      </c>
      <c r="F31" s="16">
        <v>913.55</v>
      </c>
      <c r="G31" s="16">
        <v>543.08000000000004</v>
      </c>
      <c r="H31" s="16">
        <v>0</v>
      </c>
    </row>
    <row r="32" spans="1:8" x14ac:dyDescent="0.25">
      <c r="A32" s="12" t="s">
        <v>43</v>
      </c>
      <c r="B32" s="12" t="s">
        <v>44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</row>
    <row r="33" spans="1:8" x14ac:dyDescent="0.25">
      <c r="A33" s="12" t="s">
        <v>45</v>
      </c>
      <c r="B33" s="12" t="s">
        <v>46</v>
      </c>
      <c r="C33" s="14">
        <f t="shared" ref="C33:H33" si="8">SUM(C34:C38)</f>
        <v>6312.28</v>
      </c>
      <c r="D33" s="14">
        <f t="shared" si="8"/>
        <v>-229.57</v>
      </c>
      <c r="E33" s="14">
        <f t="shared" si="8"/>
        <v>1622.33</v>
      </c>
      <c r="F33" s="14">
        <f t="shared" si="8"/>
        <v>11790.78</v>
      </c>
      <c r="G33" s="14">
        <f t="shared" si="8"/>
        <v>10416.9</v>
      </c>
      <c r="H33" s="14">
        <f t="shared" si="8"/>
        <v>-354.93</v>
      </c>
    </row>
    <row r="34" spans="1:8" x14ac:dyDescent="0.25">
      <c r="A34" s="15" t="s">
        <v>47</v>
      </c>
      <c r="B34" s="15" t="s">
        <v>48</v>
      </c>
      <c r="C34" s="16">
        <v>5939.11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 x14ac:dyDescent="0.25">
      <c r="A35" s="15" t="s">
        <v>49</v>
      </c>
      <c r="B35" s="15" t="s">
        <v>50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 x14ac:dyDescent="0.25">
      <c r="A36" s="15" t="s">
        <v>51</v>
      </c>
      <c r="B36" s="15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 x14ac:dyDescent="0.25">
      <c r="A37" s="15" t="s">
        <v>53</v>
      </c>
      <c r="B37" s="15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x14ac:dyDescent="0.25">
      <c r="A38" s="15" t="s">
        <v>55</v>
      </c>
      <c r="B38" s="15" t="s">
        <v>56</v>
      </c>
      <c r="C38" s="16">
        <v>373.17</v>
      </c>
      <c r="D38" s="16">
        <v>-229.57</v>
      </c>
      <c r="E38" s="16">
        <v>1622.33</v>
      </c>
      <c r="F38" s="16">
        <v>11790.78</v>
      </c>
      <c r="G38" s="16">
        <v>10416.9</v>
      </c>
      <c r="H38" s="16">
        <v>-354.93</v>
      </c>
    </row>
    <row r="39" spans="1:8" x14ac:dyDescent="0.25">
      <c r="A39" s="12" t="s">
        <v>57</v>
      </c>
      <c r="B39" s="12" t="s">
        <v>58</v>
      </c>
      <c r="C39" s="14">
        <v>0</v>
      </c>
      <c r="D39" s="14">
        <f t="shared" ref="D39:G39" si="9">SUM(D40,D56)</f>
        <v>2.64</v>
      </c>
      <c r="E39" s="14">
        <v>0</v>
      </c>
      <c r="F39" s="14">
        <f t="shared" si="9"/>
        <v>7.97</v>
      </c>
      <c r="G39" s="14">
        <f t="shared" si="9"/>
        <v>1.8</v>
      </c>
      <c r="H39" s="14">
        <v>0</v>
      </c>
    </row>
    <row r="40" spans="1:8" x14ac:dyDescent="0.25">
      <c r="A40" s="15" t="s">
        <v>59</v>
      </c>
      <c r="B40" s="15" t="s">
        <v>22</v>
      </c>
      <c r="C40" s="16">
        <v>0</v>
      </c>
      <c r="D40" s="16">
        <f t="shared" ref="D40" si="10">SUM(D41:D47,D52:D55)</f>
        <v>0</v>
      </c>
      <c r="E40" s="16">
        <v>0</v>
      </c>
      <c r="F40" s="16">
        <v>0</v>
      </c>
      <c r="G40" s="16">
        <f t="shared" ref="G40" si="11">SUM(G41:G47,G52:G55)</f>
        <v>0</v>
      </c>
      <c r="H40" s="16">
        <v>0</v>
      </c>
    </row>
    <row r="41" spans="1:8" x14ac:dyDescent="0.25">
      <c r="A41" s="15" t="s">
        <v>23</v>
      </c>
      <c r="B41" s="15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 x14ac:dyDescent="0.25">
      <c r="A42" s="15" t="s">
        <v>23</v>
      </c>
      <c r="B42" s="15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 x14ac:dyDescent="0.25">
      <c r="A43" s="15" t="s">
        <v>23</v>
      </c>
      <c r="B43" s="15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 x14ac:dyDescent="0.25">
      <c r="A44" s="15" t="s">
        <v>23</v>
      </c>
      <c r="B44" s="15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 x14ac:dyDescent="0.25">
      <c r="A45" s="15" t="s">
        <v>23</v>
      </c>
      <c r="B45" s="15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x14ac:dyDescent="0.25">
      <c r="A46" s="15" t="s">
        <v>23</v>
      </c>
      <c r="B46" s="15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 x14ac:dyDescent="0.25">
      <c r="A47" s="15" t="s">
        <v>23</v>
      </c>
      <c r="B47" s="15" t="s">
        <v>79</v>
      </c>
      <c r="C47" s="16">
        <v>0</v>
      </c>
      <c r="D47" s="16">
        <f t="shared" ref="D47" si="12">SUM(D48:D51)</f>
        <v>0</v>
      </c>
      <c r="E47" s="16">
        <v>0</v>
      </c>
      <c r="F47" s="16">
        <v>0</v>
      </c>
      <c r="G47" s="16">
        <f t="shared" ref="G47" si="13">SUM(G48:G51)</f>
        <v>0</v>
      </c>
      <c r="H47" s="16">
        <v>0</v>
      </c>
    </row>
    <row r="48" spans="1:8" x14ac:dyDescent="0.25">
      <c r="A48" s="15" t="s">
        <v>23</v>
      </c>
      <c r="B48" s="15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 x14ac:dyDescent="0.25">
      <c r="A49" s="15" t="s">
        <v>23</v>
      </c>
      <c r="B49" s="15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x14ac:dyDescent="0.25">
      <c r="A50" s="15" t="s">
        <v>23</v>
      </c>
      <c r="B50" s="15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x14ac:dyDescent="0.25">
      <c r="A51" s="15" t="s">
        <v>23</v>
      </c>
      <c r="B51" s="15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x14ac:dyDescent="0.25">
      <c r="A52" s="15" t="s">
        <v>23</v>
      </c>
      <c r="B52" s="15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 x14ac:dyDescent="0.25">
      <c r="A53" s="15" t="s">
        <v>23</v>
      </c>
      <c r="B53" s="15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 x14ac:dyDescent="0.25">
      <c r="A54" s="15" t="s">
        <v>23</v>
      </c>
      <c r="B54" s="15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 x14ac:dyDescent="0.25">
      <c r="A55" s="15" t="s">
        <v>23</v>
      </c>
      <c r="B55" s="15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 x14ac:dyDescent="0.25">
      <c r="A56" s="15" t="s">
        <v>60</v>
      </c>
      <c r="B56" s="15" t="s">
        <v>40</v>
      </c>
      <c r="C56" s="16">
        <v>0</v>
      </c>
      <c r="D56" s="16">
        <f t="shared" ref="D56:G56" si="14">SUM(D57:D58)</f>
        <v>2.64</v>
      </c>
      <c r="E56" s="16">
        <v>0</v>
      </c>
      <c r="F56" s="16">
        <f t="shared" si="14"/>
        <v>7.97</v>
      </c>
      <c r="G56" s="16">
        <f t="shared" si="14"/>
        <v>1.8</v>
      </c>
      <c r="H56" s="16">
        <v>0</v>
      </c>
    </row>
    <row r="57" spans="1:8" x14ac:dyDescent="0.25">
      <c r="A57" s="15" t="s">
        <v>23</v>
      </c>
      <c r="B57" s="15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x14ac:dyDescent="0.25">
      <c r="A58" s="15" t="s">
        <v>23</v>
      </c>
      <c r="B58" s="15" t="s">
        <v>42</v>
      </c>
      <c r="C58" s="16">
        <v>0</v>
      </c>
      <c r="D58" s="16">
        <v>2.64</v>
      </c>
      <c r="E58" s="16">
        <v>0</v>
      </c>
      <c r="F58" s="16">
        <v>7.97</v>
      </c>
      <c r="G58" s="16">
        <v>1.8</v>
      </c>
      <c r="H58" s="16">
        <v>0</v>
      </c>
    </row>
    <row r="59" spans="1:8" x14ac:dyDescent="0.25">
      <c r="A59" s="17" t="s">
        <v>23</v>
      </c>
      <c r="B59" s="18" t="s">
        <v>61</v>
      </c>
      <c r="C59" s="19">
        <f t="shared" ref="C59:H59" si="15">SUM(C39,C33,C32,C12,C9,C8,C6)</f>
        <v>8171.7</v>
      </c>
      <c r="D59" s="19">
        <f t="shared" si="15"/>
        <v>0</v>
      </c>
      <c r="E59" s="19">
        <f t="shared" si="15"/>
        <v>1919.2</v>
      </c>
      <c r="F59" s="19">
        <f t="shared" si="15"/>
        <v>14802.96</v>
      </c>
      <c r="G59" s="19">
        <f t="shared" si="15"/>
        <v>12383.529999999999</v>
      </c>
      <c r="H59" s="19">
        <f t="shared" si="15"/>
        <v>-374.41</v>
      </c>
    </row>
    <row r="60" spans="1:8" x14ac:dyDescent="0.25">
      <c r="A60" s="12" t="s">
        <v>62</v>
      </c>
      <c r="B60" s="12" t="s">
        <v>63</v>
      </c>
      <c r="C60" s="14">
        <f>SUM(C61:C62)</f>
        <v>200</v>
      </c>
      <c r="D60" s="14">
        <f t="shared" ref="D60:E60" si="16">SUM(D61:D62)</f>
        <v>0</v>
      </c>
      <c r="E60" s="14">
        <f t="shared" si="16"/>
        <v>0</v>
      </c>
      <c r="F60" s="14">
        <v>0</v>
      </c>
      <c r="G60" s="14">
        <f t="shared" ref="G60" si="17">SUM(G61:G62)</f>
        <v>0</v>
      </c>
      <c r="H60" s="14">
        <v>0</v>
      </c>
    </row>
    <row r="61" spans="1:8" x14ac:dyDescent="0.25">
      <c r="A61" s="15" t="s">
        <v>64</v>
      </c>
      <c r="B61" s="15" t="s">
        <v>65</v>
      </c>
      <c r="C61" s="16">
        <v>200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 x14ac:dyDescent="0.25">
      <c r="A62" s="15" t="s">
        <v>66</v>
      </c>
      <c r="B62" s="15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 x14ac:dyDescent="0.25">
      <c r="A63" s="20" t="s">
        <v>68</v>
      </c>
      <c r="B63" s="20" t="s">
        <v>69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</row>
    <row r="64" spans="1:8" x14ac:dyDescent="0.25">
      <c r="A64" s="21" t="s">
        <v>23</v>
      </c>
      <c r="B64" s="22" t="s">
        <v>70</v>
      </c>
      <c r="C64" s="19">
        <f t="shared" ref="C64:H64" si="18">SUM(C59,C60,C63)</f>
        <v>8371.7000000000007</v>
      </c>
      <c r="D64" s="19">
        <f t="shared" si="18"/>
        <v>0</v>
      </c>
      <c r="E64" s="19">
        <f t="shared" si="18"/>
        <v>1919.2</v>
      </c>
      <c r="F64" s="19">
        <f t="shared" si="18"/>
        <v>14802.96</v>
      </c>
      <c r="G64" s="19">
        <f t="shared" si="18"/>
        <v>12383.529999999999</v>
      </c>
      <c r="H64" s="19">
        <f t="shared" si="18"/>
        <v>-374.41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8821C-D48A-4AD3-B837-E5A2A3626B60}">
  <dimension ref="A1:F69"/>
  <sheetViews>
    <sheetView topLeftCell="A37" workbookViewId="0">
      <selection activeCell="C59" sqref="C59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6" width="21.140625" customWidth="1"/>
  </cols>
  <sheetData>
    <row r="1" spans="1:6" s="4" customFormat="1" ht="39.75" customHeight="1" thickBot="1" x14ac:dyDescent="0.3">
      <c r="A1" s="1" t="s">
        <v>90</v>
      </c>
      <c r="B1" s="2"/>
      <c r="C1" s="2"/>
      <c r="D1" s="2"/>
      <c r="E1" s="2"/>
      <c r="F1" s="3"/>
    </row>
    <row r="2" spans="1:6" s="4" customFormat="1" ht="19.5" customHeight="1" thickBot="1" x14ac:dyDescent="0.3">
      <c r="A2" s="5"/>
      <c r="B2" s="6"/>
      <c r="C2" s="6"/>
      <c r="D2" s="6"/>
      <c r="E2" s="6"/>
      <c r="F2" s="7"/>
    </row>
    <row r="3" spans="1:6" s="4" customFormat="1" ht="19.5" customHeight="1" thickBot="1" x14ac:dyDescent="0.3">
      <c r="A3" s="8"/>
      <c r="B3" s="9"/>
      <c r="C3" s="9"/>
      <c r="D3" s="9"/>
      <c r="E3" s="9"/>
      <c r="F3" s="9"/>
    </row>
    <row r="4" spans="1:6" ht="19.5" customHeight="1" thickBot="1" x14ac:dyDescent="0.3">
      <c r="A4" s="10" t="s">
        <v>1</v>
      </c>
      <c r="B4" s="10"/>
      <c r="C4" s="10"/>
      <c r="D4" s="10"/>
      <c r="E4" s="10"/>
      <c r="F4" s="10"/>
    </row>
    <row r="5" spans="1:6" ht="34.5" thickBot="1" x14ac:dyDescent="0.3">
      <c r="A5" s="11" t="s">
        <v>2</v>
      </c>
      <c r="B5" s="11" t="s">
        <v>2</v>
      </c>
      <c r="C5" s="11" t="s">
        <v>91</v>
      </c>
      <c r="D5" s="11" t="s">
        <v>4</v>
      </c>
      <c r="E5" s="11" t="s">
        <v>5</v>
      </c>
      <c r="F5" s="11" t="s">
        <v>92</v>
      </c>
    </row>
    <row r="6" spans="1:6" x14ac:dyDescent="0.25">
      <c r="A6" s="12" t="s">
        <v>13</v>
      </c>
      <c r="B6" s="12" t="s">
        <v>93</v>
      </c>
      <c r="C6" s="14">
        <f>SUM(C7:C9)</f>
        <v>10499.34</v>
      </c>
      <c r="D6" s="14">
        <v>0</v>
      </c>
      <c r="E6" s="14">
        <v>0</v>
      </c>
      <c r="F6" s="14">
        <f>C6</f>
        <v>10499.34</v>
      </c>
    </row>
    <row r="7" spans="1:6" x14ac:dyDescent="0.25">
      <c r="A7" s="15" t="s">
        <v>15</v>
      </c>
      <c r="B7" s="15" t="s">
        <v>94</v>
      </c>
      <c r="C7" s="16">
        <v>8002.04</v>
      </c>
      <c r="D7" s="16">
        <v>0</v>
      </c>
      <c r="E7" s="16">
        <v>0</v>
      </c>
      <c r="F7" s="16">
        <f>C7</f>
        <v>8002.04</v>
      </c>
    </row>
    <row r="8" spans="1:6" x14ac:dyDescent="0.25">
      <c r="A8" s="15" t="s">
        <v>95</v>
      </c>
      <c r="B8" s="15" t="s">
        <v>96</v>
      </c>
      <c r="C8" s="16">
        <v>2201.2800000000002</v>
      </c>
      <c r="D8" s="16">
        <v>0</v>
      </c>
      <c r="E8" s="16">
        <v>0</v>
      </c>
      <c r="F8" s="16">
        <f>C8</f>
        <v>2201.2800000000002</v>
      </c>
    </row>
    <row r="9" spans="1:6" x14ac:dyDescent="0.25">
      <c r="A9" s="15" t="s">
        <v>97</v>
      </c>
      <c r="B9" s="15" t="s">
        <v>98</v>
      </c>
      <c r="C9" s="16">
        <v>296.02</v>
      </c>
      <c r="D9" s="16">
        <v>0</v>
      </c>
      <c r="E9" s="16">
        <v>0</v>
      </c>
      <c r="F9" s="16">
        <f>C9</f>
        <v>296.02</v>
      </c>
    </row>
    <row r="10" spans="1:6" x14ac:dyDescent="0.25">
      <c r="A10" s="12" t="s">
        <v>19</v>
      </c>
      <c r="B10" s="12" t="s">
        <v>20</v>
      </c>
      <c r="C10" s="14">
        <f>SUM(C11,C26,C31)</f>
        <v>30464.69</v>
      </c>
      <c r="D10" s="14">
        <v>0</v>
      </c>
      <c r="E10" s="14">
        <v>0</v>
      </c>
      <c r="F10" s="14">
        <f>C10</f>
        <v>30464.69</v>
      </c>
    </row>
    <row r="11" spans="1:6" x14ac:dyDescent="0.25">
      <c r="A11" s="15" t="s">
        <v>21</v>
      </c>
      <c r="B11" s="15" t="s">
        <v>99</v>
      </c>
      <c r="C11" s="16">
        <f>SUM(C12:C17,C22:C25)</f>
        <v>29857.739999999998</v>
      </c>
      <c r="D11" s="16">
        <v>0</v>
      </c>
      <c r="E11" s="16">
        <v>0</v>
      </c>
      <c r="F11" s="16">
        <f t="shared" ref="F11:F69" si="0">C11</f>
        <v>29857.739999999998</v>
      </c>
    </row>
    <row r="12" spans="1:6" x14ac:dyDescent="0.25">
      <c r="A12" s="15" t="s">
        <v>23</v>
      </c>
      <c r="B12" s="15" t="s">
        <v>100</v>
      </c>
      <c r="C12" s="16">
        <v>0</v>
      </c>
      <c r="D12" s="16">
        <v>0</v>
      </c>
      <c r="E12" s="16">
        <v>0</v>
      </c>
      <c r="F12" s="16">
        <f t="shared" si="0"/>
        <v>0</v>
      </c>
    </row>
    <row r="13" spans="1:6" ht="24" x14ac:dyDescent="0.25">
      <c r="A13" s="15" t="s">
        <v>23</v>
      </c>
      <c r="B13" s="15" t="s">
        <v>101</v>
      </c>
      <c r="C13" s="16">
        <v>204.55</v>
      </c>
      <c r="D13" s="16">
        <v>0</v>
      </c>
      <c r="E13" s="16">
        <v>0</v>
      </c>
      <c r="F13" s="16">
        <f t="shared" si="0"/>
        <v>204.55</v>
      </c>
    </row>
    <row r="14" spans="1:6" x14ac:dyDescent="0.25">
      <c r="A14" s="15" t="s">
        <v>23</v>
      </c>
      <c r="B14" s="15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x14ac:dyDescent="0.25">
      <c r="A15" s="15" t="s">
        <v>23</v>
      </c>
      <c r="B15" s="15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 x14ac:dyDescent="0.25">
      <c r="A16" s="15" t="s">
        <v>23</v>
      </c>
      <c r="B16" s="15" t="s">
        <v>104</v>
      </c>
      <c r="C16" s="16">
        <v>28935.119999999999</v>
      </c>
      <c r="D16" s="16">
        <v>0</v>
      </c>
      <c r="E16" s="16">
        <v>0</v>
      </c>
      <c r="F16" s="16">
        <f t="shared" si="0"/>
        <v>28935.119999999999</v>
      </c>
    </row>
    <row r="17" spans="1:6" x14ac:dyDescent="0.25">
      <c r="A17" s="15" t="s">
        <v>23</v>
      </c>
      <c r="B17" s="15" t="s">
        <v>105</v>
      </c>
      <c r="C17" s="16">
        <f>SUM(C18:C21)</f>
        <v>47.36</v>
      </c>
      <c r="D17" s="16">
        <v>0</v>
      </c>
      <c r="E17" s="16">
        <v>0</v>
      </c>
      <c r="F17" s="16">
        <f t="shared" si="0"/>
        <v>47.36</v>
      </c>
    </row>
    <row r="18" spans="1:6" x14ac:dyDescent="0.25">
      <c r="A18" s="15" t="s">
        <v>23</v>
      </c>
      <c r="B18" s="15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 x14ac:dyDescent="0.25">
      <c r="A19" s="15" t="s">
        <v>23</v>
      </c>
      <c r="B19" s="15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 x14ac:dyDescent="0.25">
      <c r="A20" s="15" t="s">
        <v>23</v>
      </c>
      <c r="B20" s="15" t="s">
        <v>33</v>
      </c>
      <c r="C20" s="16">
        <v>47.36</v>
      </c>
      <c r="D20" s="16">
        <v>0</v>
      </c>
      <c r="E20" s="16">
        <v>0</v>
      </c>
      <c r="F20" s="16">
        <f t="shared" si="0"/>
        <v>47.36</v>
      </c>
    </row>
    <row r="21" spans="1:6" x14ac:dyDescent="0.25">
      <c r="A21" s="15" t="s">
        <v>23</v>
      </c>
      <c r="B21" s="15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 x14ac:dyDescent="0.25">
      <c r="A22" s="15" t="s">
        <v>23</v>
      </c>
      <c r="B22" s="15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 x14ac:dyDescent="0.25">
      <c r="A23" s="15" t="s">
        <v>23</v>
      </c>
      <c r="B23" s="15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 x14ac:dyDescent="0.25">
      <c r="A24" s="15" t="s">
        <v>23</v>
      </c>
      <c r="B24" s="15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 x14ac:dyDescent="0.25">
      <c r="A25" s="15" t="s">
        <v>23</v>
      </c>
      <c r="B25" s="15" t="s">
        <v>110</v>
      </c>
      <c r="C25" s="16">
        <v>670.71</v>
      </c>
      <c r="D25" s="16">
        <v>0</v>
      </c>
      <c r="E25" s="16">
        <v>0</v>
      </c>
      <c r="F25" s="16">
        <f t="shared" si="0"/>
        <v>670.71</v>
      </c>
    </row>
    <row r="26" spans="1:6" x14ac:dyDescent="0.25">
      <c r="A26" s="15" t="s">
        <v>39</v>
      </c>
      <c r="B26" s="15" t="s">
        <v>111</v>
      </c>
      <c r="C26" s="16">
        <f>SUM(C27:C30)</f>
        <v>413.65</v>
      </c>
      <c r="D26" s="16">
        <v>0</v>
      </c>
      <c r="E26" s="16">
        <v>0</v>
      </c>
      <c r="F26" s="16">
        <f t="shared" si="0"/>
        <v>413.65</v>
      </c>
    </row>
    <row r="27" spans="1:6" x14ac:dyDescent="0.25">
      <c r="A27" s="15" t="s">
        <v>23</v>
      </c>
      <c r="B27" s="15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 x14ac:dyDescent="0.25">
      <c r="A28" s="15" t="s">
        <v>23</v>
      </c>
      <c r="B28" s="15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 x14ac:dyDescent="0.25">
      <c r="A29" s="15" t="s">
        <v>23</v>
      </c>
      <c r="B29" s="15" t="s">
        <v>114</v>
      </c>
      <c r="C29" s="16">
        <v>413.65</v>
      </c>
      <c r="D29" s="16">
        <v>0</v>
      </c>
      <c r="E29" s="16">
        <v>0</v>
      </c>
      <c r="F29" s="16">
        <f t="shared" si="0"/>
        <v>413.65</v>
      </c>
    </row>
    <row r="30" spans="1:6" x14ac:dyDescent="0.25">
      <c r="A30" s="15" t="s">
        <v>23</v>
      </c>
      <c r="B30" s="15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x14ac:dyDescent="0.25">
      <c r="A31" s="15" t="s">
        <v>116</v>
      </c>
      <c r="B31" s="15" t="s">
        <v>117</v>
      </c>
      <c r="C31" s="16">
        <f>SUM(C32:C33)</f>
        <v>193.3</v>
      </c>
      <c r="D31" s="16">
        <v>0</v>
      </c>
      <c r="E31" s="16">
        <v>0</v>
      </c>
      <c r="F31" s="16">
        <f t="shared" si="0"/>
        <v>193.3</v>
      </c>
    </row>
    <row r="32" spans="1:6" x14ac:dyDescent="0.25">
      <c r="A32" s="15" t="s">
        <v>23</v>
      </c>
      <c r="B32" s="15" t="s">
        <v>41</v>
      </c>
      <c r="C32" s="16">
        <v>143.35</v>
      </c>
      <c r="D32" s="16">
        <v>0</v>
      </c>
      <c r="E32" s="16">
        <v>0</v>
      </c>
      <c r="F32" s="16">
        <f t="shared" si="0"/>
        <v>143.35</v>
      </c>
    </row>
    <row r="33" spans="1:6" x14ac:dyDescent="0.25">
      <c r="A33" s="15" t="s">
        <v>23</v>
      </c>
      <c r="B33" s="15" t="s">
        <v>42</v>
      </c>
      <c r="C33" s="16">
        <v>49.95</v>
      </c>
      <c r="D33" s="16">
        <v>0</v>
      </c>
      <c r="E33" s="16">
        <v>0</v>
      </c>
      <c r="F33" s="16">
        <f t="shared" si="0"/>
        <v>49.95</v>
      </c>
    </row>
    <row r="34" spans="1:6" x14ac:dyDescent="0.25">
      <c r="A34" s="12" t="s">
        <v>118</v>
      </c>
      <c r="B34" s="12" t="s">
        <v>119</v>
      </c>
      <c r="C34" s="14">
        <f>SUM(C35:C36)</f>
        <v>339.3</v>
      </c>
      <c r="D34" s="14">
        <v>0</v>
      </c>
      <c r="E34" s="14">
        <v>0</v>
      </c>
      <c r="F34" s="14">
        <f t="shared" si="0"/>
        <v>339.3</v>
      </c>
    </row>
    <row r="35" spans="1:6" x14ac:dyDescent="0.25">
      <c r="A35" s="15" t="s">
        <v>120</v>
      </c>
      <c r="B35" s="15" t="s">
        <v>16</v>
      </c>
      <c r="C35" s="16">
        <v>36.950000000000003</v>
      </c>
      <c r="D35" s="16">
        <v>0</v>
      </c>
      <c r="E35" s="16">
        <v>0</v>
      </c>
      <c r="F35" s="16">
        <f t="shared" si="0"/>
        <v>36.950000000000003</v>
      </c>
    </row>
    <row r="36" spans="1:6" x14ac:dyDescent="0.25">
      <c r="A36" s="15" t="s">
        <v>121</v>
      </c>
      <c r="B36" s="15" t="s">
        <v>122</v>
      </c>
      <c r="C36" s="16">
        <v>302.35000000000002</v>
      </c>
      <c r="D36" s="16">
        <v>0</v>
      </c>
      <c r="E36" s="16">
        <v>0</v>
      </c>
      <c r="F36" s="16">
        <f t="shared" si="0"/>
        <v>302.35000000000002</v>
      </c>
    </row>
    <row r="37" spans="1:6" x14ac:dyDescent="0.25">
      <c r="A37" s="12" t="s">
        <v>45</v>
      </c>
      <c r="B37" s="12" t="s">
        <v>123</v>
      </c>
      <c r="C37" s="14">
        <f>SUM(C38:C39)</f>
        <v>0.05</v>
      </c>
      <c r="D37" s="14">
        <v>0</v>
      </c>
      <c r="E37" s="14">
        <v>0</v>
      </c>
      <c r="F37" s="14">
        <f t="shared" si="0"/>
        <v>0.05</v>
      </c>
    </row>
    <row r="38" spans="1:6" x14ac:dyDescent="0.25">
      <c r="A38" s="15" t="s">
        <v>47</v>
      </c>
      <c r="B38" s="15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 x14ac:dyDescent="0.25">
      <c r="A39" s="15" t="s">
        <v>49</v>
      </c>
      <c r="B39" s="15" t="s">
        <v>56</v>
      </c>
      <c r="C39" s="16">
        <v>0.05</v>
      </c>
      <c r="D39" s="16">
        <v>0</v>
      </c>
      <c r="E39" s="16">
        <v>0</v>
      </c>
      <c r="F39" s="16">
        <f t="shared" si="0"/>
        <v>0.05</v>
      </c>
    </row>
    <row r="40" spans="1:6" x14ac:dyDescent="0.25">
      <c r="A40" s="12" t="s">
        <v>57</v>
      </c>
      <c r="B40" s="12" t="s">
        <v>58</v>
      </c>
      <c r="C40" s="14">
        <f>SUM(C41,C56,C61)</f>
        <v>5327.2</v>
      </c>
      <c r="D40" s="14">
        <v>0</v>
      </c>
      <c r="E40" s="14">
        <v>0</v>
      </c>
      <c r="F40" s="14">
        <f t="shared" si="0"/>
        <v>5327.2</v>
      </c>
    </row>
    <row r="41" spans="1:6" x14ac:dyDescent="0.25">
      <c r="A41" s="15" t="s">
        <v>59</v>
      </c>
      <c r="B41" s="15" t="s">
        <v>99</v>
      </c>
      <c r="C41" s="16">
        <f>SUM(C42:C47,C52:C55)</f>
        <v>4182.53</v>
      </c>
      <c r="D41" s="16">
        <v>0</v>
      </c>
      <c r="E41" s="16">
        <v>0</v>
      </c>
      <c r="F41" s="16">
        <f t="shared" si="0"/>
        <v>4182.53</v>
      </c>
    </row>
    <row r="42" spans="1:6" x14ac:dyDescent="0.25">
      <c r="A42" s="15" t="s">
        <v>23</v>
      </c>
      <c r="B42" s="15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 x14ac:dyDescent="0.25">
      <c r="A43" s="15" t="s">
        <v>23</v>
      </c>
      <c r="B43" s="15" t="s">
        <v>101</v>
      </c>
      <c r="C43" s="16">
        <v>2827.81</v>
      </c>
      <c r="D43" s="16">
        <v>0</v>
      </c>
      <c r="E43" s="16">
        <v>0</v>
      </c>
      <c r="F43" s="16">
        <f t="shared" si="0"/>
        <v>2827.81</v>
      </c>
    </row>
    <row r="44" spans="1:6" x14ac:dyDescent="0.25">
      <c r="A44" s="15" t="s">
        <v>23</v>
      </c>
      <c r="B44" s="15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x14ac:dyDescent="0.25">
      <c r="A45" s="15" t="s">
        <v>23</v>
      </c>
      <c r="B45" s="15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 x14ac:dyDescent="0.25">
      <c r="A46" s="15" t="s">
        <v>23</v>
      </c>
      <c r="B46" s="15" t="s">
        <v>104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 x14ac:dyDescent="0.25">
      <c r="A47" s="15" t="s">
        <v>23</v>
      </c>
      <c r="B47" s="15" t="s">
        <v>105</v>
      </c>
      <c r="C47" s="16">
        <f>SUM(C48:C51)</f>
        <v>93.83</v>
      </c>
      <c r="D47" s="16">
        <v>0</v>
      </c>
      <c r="E47" s="16">
        <v>0</v>
      </c>
      <c r="F47" s="16">
        <f t="shared" si="0"/>
        <v>93.83</v>
      </c>
    </row>
    <row r="48" spans="1:6" x14ac:dyDescent="0.25">
      <c r="A48" s="15" t="s">
        <v>23</v>
      </c>
      <c r="B48" s="15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 x14ac:dyDescent="0.25">
      <c r="A49" s="15" t="s">
        <v>23</v>
      </c>
      <c r="B49" s="15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 x14ac:dyDescent="0.25">
      <c r="A50" s="15" t="s">
        <v>23</v>
      </c>
      <c r="B50" s="15" t="s">
        <v>33</v>
      </c>
      <c r="C50" s="16">
        <v>93.83</v>
      </c>
      <c r="D50" s="16">
        <v>0</v>
      </c>
      <c r="E50" s="16">
        <v>0</v>
      </c>
      <c r="F50" s="16">
        <f t="shared" si="0"/>
        <v>93.83</v>
      </c>
    </row>
    <row r="51" spans="1:6" x14ac:dyDescent="0.25">
      <c r="A51" s="15" t="s">
        <v>23</v>
      </c>
      <c r="B51" s="15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 x14ac:dyDescent="0.25">
      <c r="A52" s="15" t="s">
        <v>23</v>
      </c>
      <c r="B52" s="15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 x14ac:dyDescent="0.25">
      <c r="A53" s="15" t="s">
        <v>23</v>
      </c>
      <c r="B53" s="15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 x14ac:dyDescent="0.25">
      <c r="A54" s="15" t="s">
        <v>23</v>
      </c>
      <c r="B54" s="15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 x14ac:dyDescent="0.25">
      <c r="A55" s="15" t="s">
        <v>23</v>
      </c>
      <c r="B55" s="15" t="s">
        <v>110</v>
      </c>
      <c r="C55" s="16">
        <v>1260.8900000000001</v>
      </c>
      <c r="D55" s="16">
        <v>0</v>
      </c>
      <c r="E55" s="16">
        <v>0</v>
      </c>
      <c r="F55" s="16">
        <f t="shared" si="0"/>
        <v>1260.8900000000001</v>
      </c>
    </row>
    <row r="56" spans="1:6" x14ac:dyDescent="0.25">
      <c r="A56" s="15" t="s">
        <v>60</v>
      </c>
      <c r="B56" s="15" t="s">
        <v>111</v>
      </c>
      <c r="C56" s="16">
        <f>SUM(C57:C60)</f>
        <v>1008.72</v>
      </c>
      <c r="D56" s="16">
        <v>0</v>
      </c>
      <c r="E56" s="16">
        <v>0</v>
      </c>
      <c r="F56" s="16">
        <f t="shared" si="0"/>
        <v>1008.72</v>
      </c>
    </row>
    <row r="57" spans="1:6" x14ac:dyDescent="0.25">
      <c r="A57" s="15" t="s">
        <v>23</v>
      </c>
      <c r="B57" s="15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 x14ac:dyDescent="0.25">
      <c r="A58" s="15" t="s">
        <v>23</v>
      </c>
      <c r="B58" s="15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 x14ac:dyDescent="0.25">
      <c r="A59" s="15" t="s">
        <v>23</v>
      </c>
      <c r="B59" s="15" t="s">
        <v>114</v>
      </c>
      <c r="C59" s="16">
        <v>1008.72</v>
      </c>
      <c r="D59" s="16">
        <v>0</v>
      </c>
      <c r="E59" s="16">
        <v>0</v>
      </c>
      <c r="F59" s="16">
        <f t="shared" si="0"/>
        <v>1008.72</v>
      </c>
    </row>
    <row r="60" spans="1:6" x14ac:dyDescent="0.25">
      <c r="A60" s="15" t="s">
        <v>23</v>
      </c>
      <c r="B60" s="15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 x14ac:dyDescent="0.25">
      <c r="A61" s="15" t="s">
        <v>124</v>
      </c>
      <c r="B61" s="15" t="s">
        <v>117</v>
      </c>
      <c r="C61" s="16">
        <f>SUM(C62:C63)</f>
        <v>135.94999999999999</v>
      </c>
      <c r="D61" s="16">
        <v>0</v>
      </c>
      <c r="E61" s="16">
        <v>0</v>
      </c>
      <c r="F61" s="16">
        <f t="shared" si="0"/>
        <v>135.94999999999999</v>
      </c>
    </row>
    <row r="62" spans="1:6" x14ac:dyDescent="0.25">
      <c r="A62" s="15" t="s">
        <v>23</v>
      </c>
      <c r="B62" s="15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 x14ac:dyDescent="0.25">
      <c r="A63" s="15" t="s">
        <v>23</v>
      </c>
      <c r="B63" s="15" t="s">
        <v>42</v>
      </c>
      <c r="C63" s="16">
        <v>135.94999999999999</v>
      </c>
      <c r="D63" s="16">
        <v>0</v>
      </c>
      <c r="E63" s="16">
        <v>0</v>
      </c>
      <c r="F63" s="16">
        <f t="shared" si="0"/>
        <v>135.94999999999999</v>
      </c>
    </row>
    <row r="64" spans="1:6" x14ac:dyDescent="0.25">
      <c r="A64" s="17" t="s">
        <v>23</v>
      </c>
      <c r="B64" s="18" t="s">
        <v>61</v>
      </c>
      <c r="C64" s="19">
        <f>SUM(C40,C37,C34,C10,C6)</f>
        <v>46630.58</v>
      </c>
      <c r="D64" s="19">
        <v>0</v>
      </c>
      <c r="E64" s="19">
        <v>0</v>
      </c>
      <c r="F64" s="19">
        <f t="shared" si="0"/>
        <v>46630.58</v>
      </c>
    </row>
    <row r="65" spans="1:6" x14ac:dyDescent="0.25">
      <c r="A65" s="12" t="s">
        <v>62</v>
      </c>
      <c r="B65" s="12" t="s">
        <v>63</v>
      </c>
      <c r="C65" s="14">
        <f>SUM(C66:C67)</f>
        <v>26.5</v>
      </c>
      <c r="D65" s="14">
        <v>0</v>
      </c>
      <c r="E65" s="14">
        <v>0</v>
      </c>
      <c r="F65" s="14">
        <f t="shared" si="0"/>
        <v>26.5</v>
      </c>
    </row>
    <row r="66" spans="1:6" x14ac:dyDescent="0.25">
      <c r="A66" s="15" t="s">
        <v>64</v>
      </c>
      <c r="B66" s="15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 x14ac:dyDescent="0.25">
      <c r="A67" s="15" t="s">
        <v>66</v>
      </c>
      <c r="B67" s="15" t="s">
        <v>126</v>
      </c>
      <c r="C67" s="16">
        <v>26.5</v>
      </c>
      <c r="D67" s="16">
        <v>0</v>
      </c>
      <c r="E67" s="16">
        <v>0</v>
      </c>
      <c r="F67" s="16">
        <f t="shared" si="0"/>
        <v>26.5</v>
      </c>
    </row>
    <row r="68" spans="1:6" x14ac:dyDescent="0.25">
      <c r="A68" s="20" t="s">
        <v>68</v>
      </c>
      <c r="B68" s="20" t="s">
        <v>69</v>
      </c>
      <c r="C68" s="14">
        <v>0</v>
      </c>
      <c r="D68" s="14">
        <v>0</v>
      </c>
      <c r="E68" s="14">
        <v>0</v>
      </c>
      <c r="F68" s="14">
        <f t="shared" si="0"/>
        <v>0</v>
      </c>
    </row>
    <row r="69" spans="1:6" x14ac:dyDescent="0.25">
      <c r="A69" s="21" t="s">
        <v>23</v>
      </c>
      <c r="B69" s="22" t="s">
        <v>70</v>
      </c>
      <c r="C69" s="19">
        <f>SUM(C64,C65,C68)</f>
        <v>46657.08</v>
      </c>
      <c r="D69" s="19">
        <v>0</v>
      </c>
      <c r="E69" s="19">
        <v>0</v>
      </c>
      <c r="F69" s="19">
        <f t="shared" si="0"/>
        <v>46657.08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E89D-3CEE-4FA8-86BE-9E07DB823B75}">
  <dimension ref="A1:E69"/>
  <sheetViews>
    <sheetView workbookViewId="0">
      <selection activeCell="D9" sqref="D9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5" width="21.140625" customWidth="1"/>
  </cols>
  <sheetData>
    <row r="1" spans="1:5" s="4" customFormat="1" ht="39.75" customHeight="1" thickBot="1" x14ac:dyDescent="0.3">
      <c r="A1" s="1" t="s">
        <v>127</v>
      </c>
      <c r="B1" s="2"/>
      <c r="C1" s="2"/>
      <c r="D1" s="2"/>
      <c r="E1" s="3"/>
    </row>
    <row r="2" spans="1:5" s="4" customFormat="1" ht="19.5" customHeight="1" thickBot="1" x14ac:dyDescent="0.3">
      <c r="A2" s="5"/>
      <c r="B2" s="6"/>
      <c r="C2" s="6"/>
      <c r="D2" s="6"/>
      <c r="E2" s="7"/>
    </row>
    <row r="3" spans="1:5" s="4" customFormat="1" ht="19.5" customHeight="1" thickBot="1" x14ac:dyDescent="0.3">
      <c r="A3" s="8"/>
      <c r="B3" s="9"/>
      <c r="C3" s="9"/>
      <c r="D3" s="9"/>
      <c r="E3" s="9"/>
    </row>
    <row r="4" spans="1:5" ht="19.5" customHeight="1" thickBot="1" x14ac:dyDescent="0.3">
      <c r="A4" s="10" t="s">
        <v>1</v>
      </c>
      <c r="B4" s="10"/>
      <c r="C4" s="10"/>
      <c r="D4" s="10"/>
      <c r="E4" s="10"/>
    </row>
    <row r="5" spans="1:5" ht="23.25" thickBot="1" x14ac:dyDescent="0.3">
      <c r="A5" s="11" t="s">
        <v>2</v>
      </c>
      <c r="B5" s="11" t="s">
        <v>2</v>
      </c>
      <c r="C5" s="11" t="s">
        <v>128</v>
      </c>
      <c r="D5" s="11" t="s">
        <v>129</v>
      </c>
      <c r="E5" s="11" t="s">
        <v>130</v>
      </c>
    </row>
    <row r="6" spans="1:5" x14ac:dyDescent="0.25">
      <c r="A6" s="12" t="s">
        <v>13</v>
      </c>
      <c r="B6" s="12" t="s">
        <v>93</v>
      </c>
      <c r="C6" s="14">
        <f>SUM(C7:C9)</f>
        <v>17805.48</v>
      </c>
      <c r="D6" s="14">
        <f>SUM(D7:D9)</f>
        <v>3810.86</v>
      </c>
      <c r="E6" s="14">
        <f>SUM(C6:D6)</f>
        <v>21616.34</v>
      </c>
    </row>
    <row r="7" spans="1:5" x14ac:dyDescent="0.25">
      <c r="A7" s="15" t="s">
        <v>15</v>
      </c>
      <c r="B7" s="15" t="s">
        <v>94</v>
      </c>
      <c r="C7" s="16">
        <v>16150.84</v>
      </c>
      <c r="D7" s="16">
        <v>0</v>
      </c>
      <c r="E7" s="16">
        <f>SUM(C7:D7)</f>
        <v>16150.84</v>
      </c>
    </row>
    <row r="8" spans="1:5" x14ac:dyDescent="0.25">
      <c r="A8" s="15" t="s">
        <v>95</v>
      </c>
      <c r="B8" s="15" t="s">
        <v>96</v>
      </c>
      <c r="C8" s="16">
        <v>1054.6400000000001</v>
      </c>
      <c r="D8" s="16">
        <v>3810.86</v>
      </c>
      <c r="E8" s="16">
        <f>SUM(C8:D8)</f>
        <v>4865.5</v>
      </c>
    </row>
    <row r="9" spans="1:5" x14ac:dyDescent="0.25">
      <c r="A9" s="15" t="s">
        <v>97</v>
      </c>
      <c r="B9" s="15" t="s">
        <v>98</v>
      </c>
      <c r="C9" s="16">
        <v>600</v>
      </c>
      <c r="D9" s="16">
        <v>0</v>
      </c>
      <c r="E9" s="16">
        <f>SUM(C9:D9)</f>
        <v>600</v>
      </c>
    </row>
    <row r="10" spans="1:5" x14ac:dyDescent="0.25">
      <c r="A10" s="12" t="s">
        <v>19</v>
      </c>
      <c r="B10" s="12" t="s">
        <v>20</v>
      </c>
      <c r="C10" s="14">
        <f>SUM(C11,C26,C31)</f>
        <v>97097.760000000009</v>
      </c>
      <c r="D10" s="14">
        <f>SUM(D11,D26,D31)</f>
        <v>8375.7900000000009</v>
      </c>
      <c r="E10" s="14">
        <f>SUM(C10:D10)</f>
        <v>105473.55000000002</v>
      </c>
    </row>
    <row r="11" spans="1:5" x14ac:dyDescent="0.25">
      <c r="A11" s="15" t="s">
        <v>21</v>
      </c>
      <c r="B11" s="15" t="s">
        <v>99</v>
      </c>
      <c r="C11" s="16">
        <f>SUM(C12:C17,C22:C25)</f>
        <v>96264.57</v>
      </c>
      <c r="D11" s="16">
        <f>SUM(D12:D17,D22:D25)</f>
        <v>6007.61</v>
      </c>
      <c r="E11" s="16">
        <f t="shared" ref="E11:E69" si="0">SUM(C11:D11)</f>
        <v>102272.18000000001</v>
      </c>
    </row>
    <row r="12" spans="1:5" x14ac:dyDescent="0.25">
      <c r="A12" s="15" t="s">
        <v>23</v>
      </c>
      <c r="B12" s="15" t="s">
        <v>100</v>
      </c>
      <c r="C12" s="16">
        <v>3715.94</v>
      </c>
      <c r="D12" s="16">
        <v>2656.7</v>
      </c>
      <c r="E12" s="16">
        <f t="shared" si="0"/>
        <v>6372.6399999999994</v>
      </c>
    </row>
    <row r="13" spans="1:5" ht="24" x14ac:dyDescent="0.25">
      <c r="A13" s="15" t="s">
        <v>23</v>
      </c>
      <c r="B13" s="15" t="s">
        <v>101</v>
      </c>
      <c r="C13" s="16">
        <v>0</v>
      </c>
      <c r="D13" s="16">
        <v>0</v>
      </c>
      <c r="E13" s="16">
        <f t="shared" si="0"/>
        <v>0</v>
      </c>
    </row>
    <row r="14" spans="1:5" x14ac:dyDescent="0.25">
      <c r="A14" s="15" t="s">
        <v>23</v>
      </c>
      <c r="B14" s="15" t="s">
        <v>102</v>
      </c>
      <c r="C14" s="16">
        <v>0</v>
      </c>
      <c r="D14" s="16">
        <v>0</v>
      </c>
      <c r="E14" s="16">
        <f t="shared" si="0"/>
        <v>0</v>
      </c>
    </row>
    <row r="15" spans="1:5" x14ac:dyDescent="0.25">
      <c r="A15" s="15" t="s">
        <v>23</v>
      </c>
      <c r="B15" s="15" t="s">
        <v>103</v>
      </c>
      <c r="C15" s="16">
        <v>0</v>
      </c>
      <c r="D15" s="16">
        <v>0</v>
      </c>
      <c r="E15" s="16">
        <f t="shared" si="0"/>
        <v>0</v>
      </c>
    </row>
    <row r="16" spans="1:5" x14ac:dyDescent="0.25">
      <c r="A16" s="15" t="s">
        <v>23</v>
      </c>
      <c r="B16" s="15" t="s">
        <v>104</v>
      </c>
      <c r="C16" s="16">
        <v>92548.63</v>
      </c>
      <c r="D16" s="16">
        <v>3316.2</v>
      </c>
      <c r="E16" s="16">
        <f t="shared" si="0"/>
        <v>95864.83</v>
      </c>
    </row>
    <row r="17" spans="1:5" x14ac:dyDescent="0.25">
      <c r="A17" s="15" t="s">
        <v>23</v>
      </c>
      <c r="B17" s="15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 x14ac:dyDescent="0.25">
      <c r="A18" s="15" t="s">
        <v>23</v>
      </c>
      <c r="B18" s="15" t="s">
        <v>31</v>
      </c>
      <c r="C18" s="16">
        <v>0</v>
      </c>
      <c r="D18" s="16">
        <v>0</v>
      </c>
      <c r="E18" s="16">
        <f t="shared" si="0"/>
        <v>0</v>
      </c>
    </row>
    <row r="19" spans="1:5" x14ac:dyDescent="0.25">
      <c r="A19" s="15" t="s">
        <v>23</v>
      </c>
      <c r="B19" s="15" t="s">
        <v>106</v>
      </c>
      <c r="C19" s="16">
        <v>0</v>
      </c>
      <c r="D19" s="16">
        <v>0</v>
      </c>
      <c r="E19" s="16">
        <f t="shared" si="0"/>
        <v>0</v>
      </c>
    </row>
    <row r="20" spans="1:5" x14ac:dyDescent="0.25">
      <c r="A20" s="15" t="s">
        <v>23</v>
      </c>
      <c r="B20" s="15" t="s">
        <v>33</v>
      </c>
      <c r="C20" s="16">
        <v>0</v>
      </c>
      <c r="D20" s="16">
        <v>0</v>
      </c>
      <c r="E20" s="16">
        <f t="shared" si="0"/>
        <v>0</v>
      </c>
    </row>
    <row r="21" spans="1:5" x14ac:dyDescent="0.25">
      <c r="A21" s="15" t="s">
        <v>23</v>
      </c>
      <c r="B21" s="15" t="s">
        <v>34</v>
      </c>
      <c r="C21" s="16">
        <v>0</v>
      </c>
      <c r="D21" s="16">
        <v>0</v>
      </c>
      <c r="E21" s="16">
        <f t="shared" si="0"/>
        <v>0</v>
      </c>
    </row>
    <row r="22" spans="1:5" x14ac:dyDescent="0.25">
      <c r="A22" s="15" t="s">
        <v>23</v>
      </c>
      <c r="B22" s="15" t="s">
        <v>107</v>
      </c>
      <c r="C22" s="16">
        <v>0</v>
      </c>
      <c r="D22" s="16">
        <v>0</v>
      </c>
      <c r="E22" s="16">
        <f t="shared" si="0"/>
        <v>0</v>
      </c>
    </row>
    <row r="23" spans="1:5" ht="24" x14ac:dyDescent="0.25">
      <c r="A23" s="15" t="s">
        <v>23</v>
      </c>
      <c r="B23" s="15" t="s">
        <v>108</v>
      </c>
      <c r="C23" s="16">
        <v>0</v>
      </c>
      <c r="D23" s="16">
        <v>0</v>
      </c>
      <c r="E23" s="16">
        <f t="shared" si="0"/>
        <v>0</v>
      </c>
    </row>
    <row r="24" spans="1:5" x14ac:dyDescent="0.25">
      <c r="A24" s="15" t="s">
        <v>23</v>
      </c>
      <c r="B24" s="15" t="s">
        <v>109</v>
      </c>
      <c r="C24" s="16">
        <v>0</v>
      </c>
      <c r="D24" s="16">
        <v>0</v>
      </c>
      <c r="E24" s="16">
        <f t="shared" si="0"/>
        <v>0</v>
      </c>
    </row>
    <row r="25" spans="1:5" x14ac:dyDescent="0.25">
      <c r="A25" s="15" t="s">
        <v>23</v>
      </c>
      <c r="B25" s="15" t="s">
        <v>110</v>
      </c>
      <c r="C25" s="16">
        <v>0</v>
      </c>
      <c r="D25" s="16">
        <v>34.71</v>
      </c>
      <c r="E25" s="16">
        <f t="shared" si="0"/>
        <v>34.71</v>
      </c>
    </row>
    <row r="26" spans="1:5" x14ac:dyDescent="0.25">
      <c r="A26" s="15" t="s">
        <v>39</v>
      </c>
      <c r="B26" s="15" t="s">
        <v>111</v>
      </c>
      <c r="C26" s="16">
        <f>SUM(C27:C30)</f>
        <v>533.19000000000005</v>
      </c>
      <c r="D26" s="16">
        <f>SUM(D27:D30)</f>
        <v>1893.48</v>
      </c>
      <c r="E26" s="16">
        <f t="shared" si="0"/>
        <v>2426.67</v>
      </c>
    </row>
    <row r="27" spans="1:5" x14ac:dyDescent="0.25">
      <c r="A27" s="15" t="s">
        <v>23</v>
      </c>
      <c r="B27" s="15" t="s">
        <v>112</v>
      </c>
      <c r="C27" s="16">
        <v>0</v>
      </c>
      <c r="D27" s="16">
        <v>0</v>
      </c>
      <c r="E27" s="16">
        <f t="shared" si="0"/>
        <v>0</v>
      </c>
    </row>
    <row r="28" spans="1:5" x14ac:dyDescent="0.25">
      <c r="A28" s="15" t="s">
        <v>23</v>
      </c>
      <c r="B28" s="15" t="s">
        <v>113</v>
      </c>
      <c r="C28" s="16">
        <v>0</v>
      </c>
      <c r="D28" s="16">
        <v>0</v>
      </c>
      <c r="E28" s="16">
        <f t="shared" si="0"/>
        <v>0</v>
      </c>
    </row>
    <row r="29" spans="1:5" x14ac:dyDescent="0.25">
      <c r="A29" s="15" t="s">
        <v>23</v>
      </c>
      <c r="B29" s="15" t="s">
        <v>114</v>
      </c>
      <c r="C29" s="16">
        <v>533.19000000000005</v>
      </c>
      <c r="D29" s="16">
        <v>1893.48</v>
      </c>
      <c r="E29" s="16">
        <f t="shared" si="0"/>
        <v>2426.67</v>
      </c>
    </row>
    <row r="30" spans="1:5" x14ac:dyDescent="0.25">
      <c r="A30" s="15" t="s">
        <v>23</v>
      </c>
      <c r="B30" s="15" t="s">
        <v>115</v>
      </c>
      <c r="C30" s="16">
        <v>0</v>
      </c>
      <c r="D30" s="16">
        <v>0</v>
      </c>
      <c r="E30" s="16">
        <f t="shared" si="0"/>
        <v>0</v>
      </c>
    </row>
    <row r="31" spans="1:5" x14ac:dyDescent="0.25">
      <c r="A31" s="15" t="s">
        <v>116</v>
      </c>
      <c r="B31" s="15" t="s">
        <v>117</v>
      </c>
      <c r="C31" s="16">
        <f>SUM(C32:C33)</f>
        <v>300</v>
      </c>
      <c r="D31" s="16">
        <f>SUM(D32:D33)</f>
        <v>474.7</v>
      </c>
      <c r="E31" s="16">
        <f t="shared" si="0"/>
        <v>774.7</v>
      </c>
    </row>
    <row r="32" spans="1:5" x14ac:dyDescent="0.25">
      <c r="A32" s="15" t="s">
        <v>23</v>
      </c>
      <c r="B32" s="15" t="s">
        <v>41</v>
      </c>
      <c r="C32" s="16">
        <v>300</v>
      </c>
      <c r="D32" s="16">
        <v>26.88</v>
      </c>
      <c r="E32" s="16">
        <f t="shared" si="0"/>
        <v>326.88</v>
      </c>
    </row>
    <row r="33" spans="1:5" x14ac:dyDescent="0.25">
      <c r="A33" s="15" t="s">
        <v>23</v>
      </c>
      <c r="B33" s="15" t="s">
        <v>42</v>
      </c>
      <c r="C33" s="16">
        <v>0</v>
      </c>
      <c r="D33" s="16">
        <v>447.82</v>
      </c>
      <c r="E33" s="16">
        <f t="shared" si="0"/>
        <v>447.82</v>
      </c>
    </row>
    <row r="34" spans="1:5" x14ac:dyDescent="0.25">
      <c r="A34" s="12" t="s">
        <v>118</v>
      </c>
      <c r="B34" s="12" t="s">
        <v>119</v>
      </c>
      <c r="C34" s="14">
        <f>SUM(C35:C36)</f>
        <v>650</v>
      </c>
      <c r="D34" s="14">
        <f>SUM(D35:D36)</f>
        <v>0</v>
      </c>
      <c r="E34" s="14">
        <f t="shared" si="0"/>
        <v>650</v>
      </c>
    </row>
    <row r="35" spans="1:5" x14ac:dyDescent="0.25">
      <c r="A35" s="15" t="s">
        <v>120</v>
      </c>
      <c r="B35" s="15" t="s">
        <v>16</v>
      </c>
      <c r="C35" s="16">
        <v>0</v>
      </c>
      <c r="D35" s="16">
        <v>0</v>
      </c>
      <c r="E35" s="16">
        <f t="shared" si="0"/>
        <v>0</v>
      </c>
    </row>
    <row r="36" spans="1:5" x14ac:dyDescent="0.25">
      <c r="A36" s="15" t="s">
        <v>121</v>
      </c>
      <c r="B36" s="15" t="s">
        <v>122</v>
      </c>
      <c r="C36" s="16">
        <v>650</v>
      </c>
      <c r="D36" s="16">
        <v>0</v>
      </c>
      <c r="E36" s="16">
        <f t="shared" si="0"/>
        <v>650</v>
      </c>
    </row>
    <row r="37" spans="1:5" x14ac:dyDescent="0.25">
      <c r="A37" s="12" t="s">
        <v>45</v>
      </c>
      <c r="B37" s="12" t="s">
        <v>123</v>
      </c>
      <c r="C37" s="14">
        <f>SUM(C38:C39)</f>
        <v>0</v>
      </c>
      <c r="D37" s="14">
        <f>SUM(D38:D39)</f>
        <v>0</v>
      </c>
      <c r="E37" s="14">
        <f t="shared" si="0"/>
        <v>0</v>
      </c>
    </row>
    <row r="38" spans="1:5" x14ac:dyDescent="0.25">
      <c r="A38" s="15" t="s">
        <v>47</v>
      </c>
      <c r="B38" s="15" t="s">
        <v>48</v>
      </c>
      <c r="C38" s="16">
        <v>0</v>
      </c>
      <c r="D38" s="16">
        <v>0</v>
      </c>
      <c r="E38" s="16">
        <f t="shared" si="0"/>
        <v>0</v>
      </c>
    </row>
    <row r="39" spans="1:5" x14ac:dyDescent="0.25">
      <c r="A39" s="15" t="s">
        <v>49</v>
      </c>
      <c r="B39" s="15" t="s">
        <v>56</v>
      </c>
      <c r="C39" s="16">
        <v>0</v>
      </c>
      <c r="D39" s="16">
        <v>0</v>
      </c>
      <c r="E39" s="16">
        <f t="shared" si="0"/>
        <v>0</v>
      </c>
    </row>
    <row r="40" spans="1:5" x14ac:dyDescent="0.25">
      <c r="A40" s="12" t="s">
        <v>57</v>
      </c>
      <c r="B40" s="12" t="s">
        <v>58</v>
      </c>
      <c r="C40" s="14">
        <f>SUM(C41,C56,C61)</f>
        <v>10036.76</v>
      </c>
      <c r="D40" s="14">
        <f>SUM(D41,D56,D61)</f>
        <v>1749.55</v>
      </c>
      <c r="E40" s="14">
        <f t="shared" si="0"/>
        <v>11786.31</v>
      </c>
    </row>
    <row r="41" spans="1:5" x14ac:dyDescent="0.25">
      <c r="A41" s="15" t="s">
        <v>59</v>
      </c>
      <c r="B41" s="15" t="s">
        <v>99</v>
      </c>
      <c r="C41" s="16">
        <f>SUM(C42:C47,C52:C55)</f>
        <v>10036.76</v>
      </c>
      <c r="D41" s="16">
        <f>SUM(D42:D47,D52:D55)</f>
        <v>858.08999999999992</v>
      </c>
      <c r="E41" s="16">
        <f t="shared" si="0"/>
        <v>10894.85</v>
      </c>
    </row>
    <row r="42" spans="1:5" x14ac:dyDescent="0.25">
      <c r="A42" s="15" t="s">
        <v>23</v>
      </c>
      <c r="B42" s="15" t="s">
        <v>100</v>
      </c>
      <c r="C42" s="16">
        <v>0</v>
      </c>
      <c r="D42" s="16">
        <v>183.66</v>
      </c>
      <c r="E42" s="16">
        <f t="shared" si="0"/>
        <v>183.66</v>
      </c>
    </row>
    <row r="43" spans="1:5" ht="24" x14ac:dyDescent="0.25">
      <c r="A43" s="15" t="s">
        <v>23</v>
      </c>
      <c r="B43" s="15" t="s">
        <v>101</v>
      </c>
      <c r="C43" s="16">
        <v>0</v>
      </c>
      <c r="D43" s="16">
        <v>0</v>
      </c>
      <c r="E43" s="16">
        <f t="shared" si="0"/>
        <v>0</v>
      </c>
    </row>
    <row r="44" spans="1:5" x14ac:dyDescent="0.25">
      <c r="A44" s="15" t="s">
        <v>23</v>
      </c>
      <c r="B44" s="15" t="s">
        <v>102</v>
      </c>
      <c r="C44" s="16">
        <v>0</v>
      </c>
      <c r="D44" s="16">
        <v>0</v>
      </c>
      <c r="E44" s="16">
        <f t="shared" si="0"/>
        <v>0</v>
      </c>
    </row>
    <row r="45" spans="1:5" x14ac:dyDescent="0.25">
      <c r="A45" s="15" t="s">
        <v>23</v>
      </c>
      <c r="B45" s="15" t="s">
        <v>103</v>
      </c>
      <c r="C45" s="16">
        <v>0</v>
      </c>
      <c r="D45" s="16">
        <v>0</v>
      </c>
      <c r="E45" s="16">
        <f t="shared" si="0"/>
        <v>0</v>
      </c>
    </row>
    <row r="46" spans="1:5" x14ac:dyDescent="0.25">
      <c r="A46" s="15" t="s">
        <v>23</v>
      </c>
      <c r="B46" s="15" t="s">
        <v>104</v>
      </c>
      <c r="C46" s="16">
        <v>10036.76</v>
      </c>
      <c r="D46" s="16">
        <v>674.43</v>
      </c>
      <c r="E46" s="16">
        <f t="shared" si="0"/>
        <v>10711.19</v>
      </c>
    </row>
    <row r="47" spans="1:5" x14ac:dyDescent="0.25">
      <c r="A47" s="15" t="s">
        <v>23</v>
      </c>
      <c r="B47" s="15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 x14ac:dyDescent="0.25">
      <c r="A48" s="15" t="s">
        <v>23</v>
      </c>
      <c r="B48" s="15" t="s">
        <v>31</v>
      </c>
      <c r="C48" s="16">
        <v>0</v>
      </c>
      <c r="D48" s="16">
        <v>0</v>
      </c>
      <c r="E48" s="16">
        <f t="shared" si="0"/>
        <v>0</v>
      </c>
    </row>
    <row r="49" spans="1:5" x14ac:dyDescent="0.25">
      <c r="A49" s="15" t="s">
        <v>23</v>
      </c>
      <c r="B49" s="15" t="s">
        <v>106</v>
      </c>
      <c r="C49" s="16">
        <v>0</v>
      </c>
      <c r="D49" s="16">
        <v>0</v>
      </c>
      <c r="E49" s="16">
        <f t="shared" si="0"/>
        <v>0</v>
      </c>
    </row>
    <row r="50" spans="1:5" x14ac:dyDescent="0.25">
      <c r="A50" s="15" t="s">
        <v>23</v>
      </c>
      <c r="B50" s="15" t="s">
        <v>33</v>
      </c>
      <c r="C50" s="16">
        <v>0</v>
      </c>
      <c r="D50" s="16">
        <v>0</v>
      </c>
      <c r="E50" s="16">
        <f t="shared" si="0"/>
        <v>0</v>
      </c>
    </row>
    <row r="51" spans="1:5" x14ac:dyDescent="0.25">
      <c r="A51" s="15" t="s">
        <v>23</v>
      </c>
      <c r="B51" s="15" t="s">
        <v>34</v>
      </c>
      <c r="C51" s="16">
        <v>0</v>
      </c>
      <c r="D51" s="16">
        <v>0</v>
      </c>
      <c r="E51" s="16">
        <f t="shared" si="0"/>
        <v>0</v>
      </c>
    </row>
    <row r="52" spans="1:5" x14ac:dyDescent="0.25">
      <c r="A52" s="15" t="s">
        <v>23</v>
      </c>
      <c r="B52" s="15" t="s">
        <v>107</v>
      </c>
      <c r="C52" s="16">
        <v>0</v>
      </c>
      <c r="D52" s="16">
        <v>0</v>
      </c>
      <c r="E52" s="16">
        <f t="shared" si="0"/>
        <v>0</v>
      </c>
    </row>
    <row r="53" spans="1:5" ht="24" x14ac:dyDescent="0.25">
      <c r="A53" s="15" t="s">
        <v>23</v>
      </c>
      <c r="B53" s="15" t="s">
        <v>108</v>
      </c>
      <c r="C53" s="16">
        <v>0</v>
      </c>
      <c r="D53" s="16">
        <v>0</v>
      </c>
      <c r="E53" s="16">
        <f t="shared" si="0"/>
        <v>0</v>
      </c>
    </row>
    <row r="54" spans="1:5" x14ac:dyDescent="0.25">
      <c r="A54" s="15" t="s">
        <v>23</v>
      </c>
      <c r="B54" s="15" t="s">
        <v>109</v>
      </c>
      <c r="C54" s="16">
        <v>0</v>
      </c>
      <c r="D54" s="16">
        <v>0</v>
      </c>
      <c r="E54" s="16">
        <f t="shared" si="0"/>
        <v>0</v>
      </c>
    </row>
    <row r="55" spans="1:5" x14ac:dyDescent="0.25">
      <c r="A55" s="15" t="s">
        <v>23</v>
      </c>
      <c r="B55" s="15" t="s">
        <v>110</v>
      </c>
      <c r="C55" s="16">
        <v>0</v>
      </c>
      <c r="D55" s="16">
        <v>0</v>
      </c>
      <c r="E55" s="16">
        <f t="shared" si="0"/>
        <v>0</v>
      </c>
    </row>
    <row r="56" spans="1:5" x14ac:dyDescent="0.25">
      <c r="A56" s="15" t="s">
        <v>60</v>
      </c>
      <c r="B56" s="15" t="s">
        <v>111</v>
      </c>
      <c r="C56" s="16">
        <f>SUM(C57:C60)</f>
        <v>0</v>
      </c>
      <c r="D56" s="16">
        <f>SUM(D57:D60)</f>
        <v>891.46</v>
      </c>
      <c r="E56" s="16">
        <f t="shared" si="0"/>
        <v>891.46</v>
      </c>
    </row>
    <row r="57" spans="1:5" x14ac:dyDescent="0.25">
      <c r="A57" s="15" t="s">
        <v>23</v>
      </c>
      <c r="B57" s="15" t="s">
        <v>112</v>
      </c>
      <c r="C57" s="16">
        <v>0</v>
      </c>
      <c r="D57" s="16">
        <v>0</v>
      </c>
      <c r="E57" s="16">
        <f t="shared" si="0"/>
        <v>0</v>
      </c>
    </row>
    <row r="58" spans="1:5" x14ac:dyDescent="0.25">
      <c r="A58" s="15" t="s">
        <v>23</v>
      </c>
      <c r="B58" s="15" t="s">
        <v>132</v>
      </c>
      <c r="C58" s="16">
        <v>0</v>
      </c>
      <c r="D58" s="16">
        <v>0</v>
      </c>
      <c r="E58" s="16">
        <f t="shared" si="0"/>
        <v>0</v>
      </c>
    </row>
    <row r="59" spans="1:5" x14ac:dyDescent="0.25">
      <c r="A59" s="15" t="s">
        <v>23</v>
      </c>
      <c r="B59" s="15" t="s">
        <v>114</v>
      </c>
      <c r="C59" s="16">
        <v>0</v>
      </c>
      <c r="D59" s="16">
        <v>891.46</v>
      </c>
      <c r="E59" s="16">
        <f t="shared" si="0"/>
        <v>891.46</v>
      </c>
    </row>
    <row r="60" spans="1:5" x14ac:dyDescent="0.25">
      <c r="A60" s="15" t="s">
        <v>23</v>
      </c>
      <c r="B60" s="15" t="s">
        <v>115</v>
      </c>
      <c r="C60" s="16">
        <v>0</v>
      </c>
      <c r="D60" s="16">
        <v>0</v>
      </c>
      <c r="E60" s="16">
        <f t="shared" si="0"/>
        <v>0</v>
      </c>
    </row>
    <row r="61" spans="1:5" x14ac:dyDescent="0.25">
      <c r="A61" s="15" t="s">
        <v>124</v>
      </c>
      <c r="B61" s="15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 x14ac:dyDescent="0.25">
      <c r="A62" s="15" t="s">
        <v>23</v>
      </c>
      <c r="B62" s="15" t="s">
        <v>41</v>
      </c>
      <c r="C62" s="16">
        <v>0</v>
      </c>
      <c r="D62" s="16">
        <v>0</v>
      </c>
      <c r="E62" s="16">
        <f t="shared" si="0"/>
        <v>0</v>
      </c>
    </row>
    <row r="63" spans="1:5" x14ac:dyDescent="0.25">
      <c r="A63" s="15" t="s">
        <v>23</v>
      </c>
      <c r="B63" s="15" t="s">
        <v>42</v>
      </c>
      <c r="C63" s="16">
        <v>0</v>
      </c>
      <c r="D63" s="16">
        <v>0</v>
      </c>
      <c r="E63" s="16">
        <f t="shared" si="0"/>
        <v>0</v>
      </c>
    </row>
    <row r="64" spans="1:5" x14ac:dyDescent="0.25">
      <c r="A64" s="17" t="s">
        <v>23</v>
      </c>
      <c r="B64" s="18" t="s">
        <v>61</v>
      </c>
      <c r="C64" s="19">
        <f>SUM(C40,C37,C34,C10,C6)</f>
        <v>125590</v>
      </c>
      <c r="D64" s="19">
        <f>SUM(D40,D37,D34,D10,D6)</f>
        <v>13936.2</v>
      </c>
      <c r="E64" s="19">
        <f t="shared" si="0"/>
        <v>139526.20000000001</v>
      </c>
    </row>
    <row r="65" spans="1:5" x14ac:dyDescent="0.25">
      <c r="A65" s="12" t="s">
        <v>62</v>
      </c>
      <c r="B65" s="12" t="s">
        <v>63</v>
      </c>
      <c r="C65" s="14">
        <f>SUM(C66:C67)</f>
        <v>0</v>
      </c>
      <c r="D65" s="14">
        <f>SUM(D66:D67)</f>
        <v>23166.78</v>
      </c>
      <c r="E65" s="14">
        <f t="shared" si="0"/>
        <v>23166.78</v>
      </c>
    </row>
    <row r="66" spans="1:5" x14ac:dyDescent="0.25">
      <c r="A66" s="15" t="s">
        <v>64</v>
      </c>
      <c r="B66" s="15" t="s">
        <v>125</v>
      </c>
      <c r="C66" s="16">
        <v>0</v>
      </c>
      <c r="D66" s="16">
        <v>23166.78</v>
      </c>
      <c r="E66" s="16">
        <f t="shared" si="0"/>
        <v>23166.78</v>
      </c>
    </row>
    <row r="67" spans="1:5" x14ac:dyDescent="0.25">
      <c r="A67" s="15" t="s">
        <v>66</v>
      </c>
      <c r="B67" s="15" t="s">
        <v>126</v>
      </c>
      <c r="C67" s="16">
        <v>0</v>
      </c>
      <c r="D67" s="16">
        <v>0</v>
      </c>
      <c r="E67" s="16">
        <f t="shared" si="0"/>
        <v>0</v>
      </c>
    </row>
    <row r="68" spans="1:5" x14ac:dyDescent="0.25">
      <c r="A68" s="20" t="s">
        <v>68</v>
      </c>
      <c r="B68" s="20" t="s">
        <v>69</v>
      </c>
      <c r="C68" s="14" t="s">
        <v>23</v>
      </c>
      <c r="D68" s="14">
        <v>0</v>
      </c>
      <c r="E68" s="14">
        <f t="shared" si="0"/>
        <v>0</v>
      </c>
    </row>
    <row r="69" spans="1:5" x14ac:dyDescent="0.25">
      <c r="A69" s="21" t="s">
        <v>23</v>
      </c>
      <c r="B69" s="22" t="s">
        <v>70</v>
      </c>
      <c r="C69" s="19">
        <f>SUM(C64,C65,C68)</f>
        <v>125590</v>
      </c>
      <c r="D69" s="19">
        <f>SUM(D64,D65,D68)</f>
        <v>37102.979999999996</v>
      </c>
      <c r="E69" s="19">
        <f t="shared" si="0"/>
        <v>162692.97999999998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E6FA-8635-40DC-B1A9-B9491FC0BFD3}">
  <dimension ref="A1:I64"/>
  <sheetViews>
    <sheetView topLeftCell="A7" workbookViewId="0">
      <selection activeCell="C59" sqref="C59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9" width="21.140625" customWidth="1"/>
  </cols>
  <sheetData>
    <row r="1" spans="1:9" s="4" customFormat="1" ht="39.75" customHeight="1" thickBot="1" x14ac:dyDescent="0.3">
      <c r="A1" s="1" t="s">
        <v>133</v>
      </c>
      <c r="B1" s="2"/>
      <c r="C1" s="2"/>
      <c r="D1" s="2"/>
      <c r="E1" s="2"/>
      <c r="F1" s="2"/>
      <c r="G1" s="2"/>
      <c r="H1" s="2"/>
      <c r="I1" s="3"/>
    </row>
    <row r="2" spans="1: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</row>
    <row r="4" spans="1: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 ht="57" thickBot="1" x14ac:dyDescent="0.3">
      <c r="A5" s="11" t="s">
        <v>2</v>
      </c>
      <c r="B5" s="11" t="s">
        <v>2</v>
      </c>
      <c r="C5" s="11" t="s">
        <v>134</v>
      </c>
      <c r="D5" s="11" t="s">
        <v>135</v>
      </c>
      <c r="E5" s="11" t="s">
        <v>136</v>
      </c>
      <c r="F5" s="11" t="s">
        <v>137</v>
      </c>
      <c r="G5" s="11" t="s">
        <v>138</v>
      </c>
      <c r="H5" s="11" t="s">
        <v>139</v>
      </c>
      <c r="I5" s="11" t="s">
        <v>140</v>
      </c>
    </row>
    <row r="6" spans="1:9" x14ac:dyDescent="0.25">
      <c r="A6" s="12" t="s">
        <v>7</v>
      </c>
      <c r="B6" s="12" t="s">
        <v>8</v>
      </c>
      <c r="C6" s="14">
        <v>49022.55</v>
      </c>
      <c r="D6" s="14">
        <v>832.91</v>
      </c>
      <c r="E6" s="14">
        <v>0</v>
      </c>
      <c r="F6" s="14">
        <v>0</v>
      </c>
      <c r="G6" s="14">
        <f t="shared" ref="G6:G64" si="0">SUM(C6,D6)</f>
        <v>49855.460000000006</v>
      </c>
      <c r="H6" s="14">
        <v>0</v>
      </c>
      <c r="I6" s="14">
        <v>0</v>
      </c>
    </row>
    <row r="7" spans="1:9" x14ac:dyDescent="0.25">
      <c r="A7" s="15" t="s">
        <v>9</v>
      </c>
      <c r="B7" s="15" t="s">
        <v>10</v>
      </c>
      <c r="C7" s="16">
        <v>5946.68</v>
      </c>
      <c r="D7" s="16">
        <v>832.91</v>
      </c>
      <c r="E7" s="16">
        <v>0</v>
      </c>
      <c r="F7" s="16">
        <v>0</v>
      </c>
      <c r="G7" s="16">
        <f t="shared" si="0"/>
        <v>6779.59</v>
      </c>
      <c r="H7" s="16">
        <v>0</v>
      </c>
      <c r="I7" s="16">
        <v>0</v>
      </c>
    </row>
    <row r="8" spans="1:9" x14ac:dyDescent="0.25">
      <c r="A8" s="12" t="s">
        <v>11</v>
      </c>
      <c r="B8" s="12" t="s">
        <v>12</v>
      </c>
      <c r="C8" s="14">
        <v>11772.84</v>
      </c>
      <c r="D8" s="14">
        <v>1947.45</v>
      </c>
      <c r="E8" s="14">
        <v>0</v>
      </c>
      <c r="F8" s="14">
        <v>0</v>
      </c>
      <c r="G8" s="14">
        <f t="shared" si="0"/>
        <v>13720.29</v>
      </c>
      <c r="H8" s="14">
        <v>0</v>
      </c>
      <c r="I8" s="14">
        <v>0</v>
      </c>
    </row>
    <row r="9" spans="1:9" x14ac:dyDescent="0.25">
      <c r="A9" s="12" t="s">
        <v>13</v>
      </c>
      <c r="B9" s="12" t="s">
        <v>14</v>
      </c>
      <c r="C9" s="14">
        <f>SUM(C10:C11)</f>
        <v>78.47</v>
      </c>
      <c r="D9" s="14">
        <f>SUM(D10:D11)</f>
        <v>0</v>
      </c>
      <c r="E9" s="14">
        <v>0</v>
      </c>
      <c r="F9" s="14">
        <v>0</v>
      </c>
      <c r="G9" s="14">
        <f t="shared" si="0"/>
        <v>78.47</v>
      </c>
      <c r="H9" s="14">
        <v>0</v>
      </c>
      <c r="I9" s="14">
        <v>0</v>
      </c>
    </row>
    <row r="10" spans="1:9" x14ac:dyDescent="0.25">
      <c r="A10" s="15" t="s">
        <v>15</v>
      </c>
      <c r="B10" s="15" t="s">
        <v>16</v>
      </c>
      <c r="C10" s="16">
        <v>44.6</v>
      </c>
      <c r="D10" s="16">
        <v>0</v>
      </c>
      <c r="E10" s="16">
        <v>0</v>
      </c>
      <c r="F10" s="16">
        <v>0</v>
      </c>
      <c r="G10" s="16">
        <f t="shared" si="0"/>
        <v>44.6</v>
      </c>
      <c r="H10" s="16">
        <v>0</v>
      </c>
      <c r="I10" s="16">
        <v>0</v>
      </c>
    </row>
    <row r="11" spans="1:9" x14ac:dyDescent="0.25">
      <c r="A11" s="15" t="s">
        <v>95</v>
      </c>
      <c r="B11" s="15" t="s">
        <v>18</v>
      </c>
      <c r="C11" s="16">
        <v>33.869999999999997</v>
      </c>
      <c r="D11" s="16">
        <v>0</v>
      </c>
      <c r="E11" s="16">
        <v>0</v>
      </c>
      <c r="F11" s="16">
        <v>0</v>
      </c>
      <c r="G11" s="16">
        <f t="shared" si="0"/>
        <v>33.869999999999997</v>
      </c>
      <c r="H11" s="16">
        <v>0</v>
      </c>
      <c r="I11" s="16">
        <v>0</v>
      </c>
    </row>
    <row r="12" spans="1:9" x14ac:dyDescent="0.25">
      <c r="A12" s="12" t="s">
        <v>19</v>
      </c>
      <c r="B12" s="12" t="s">
        <v>20</v>
      </c>
      <c r="C12" s="14">
        <f>SUM(C13,C29)</f>
        <v>712.91</v>
      </c>
      <c r="D12" s="14">
        <f>SUM(D13,D29)</f>
        <v>137.81</v>
      </c>
      <c r="E12" s="14">
        <v>0</v>
      </c>
      <c r="F12" s="14">
        <v>0</v>
      </c>
      <c r="G12" s="14">
        <f t="shared" si="0"/>
        <v>850.72</v>
      </c>
      <c r="H12" s="14">
        <v>0</v>
      </c>
      <c r="I12" s="14">
        <v>0</v>
      </c>
    </row>
    <row r="13" spans="1:9" x14ac:dyDescent="0.25">
      <c r="A13" s="15" t="s">
        <v>21</v>
      </c>
      <c r="B13" s="15" t="s">
        <v>22</v>
      </c>
      <c r="C13" s="16">
        <f>SUM(C14:C20,C25:C28)</f>
        <v>51</v>
      </c>
      <c r="D13" s="16">
        <f>SUM(D14:D20,D25:D28)</f>
        <v>0</v>
      </c>
      <c r="E13" s="16">
        <v>0</v>
      </c>
      <c r="F13" s="16">
        <v>0</v>
      </c>
      <c r="G13" s="16">
        <f t="shared" si="0"/>
        <v>51</v>
      </c>
      <c r="H13" s="16">
        <v>0</v>
      </c>
      <c r="I13" s="16">
        <v>0</v>
      </c>
    </row>
    <row r="14" spans="1:9" x14ac:dyDescent="0.25">
      <c r="A14" s="15" t="s">
        <v>23</v>
      </c>
      <c r="B14" s="15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 x14ac:dyDescent="0.25">
      <c r="A15" s="15" t="s">
        <v>23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 x14ac:dyDescent="0.25">
      <c r="A16" s="15" t="s">
        <v>23</v>
      </c>
      <c r="B16" s="15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 x14ac:dyDescent="0.25">
      <c r="A17" s="15" t="s">
        <v>23</v>
      </c>
      <c r="B17" s="15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 x14ac:dyDescent="0.25">
      <c r="A18" s="15" t="s">
        <v>23</v>
      </c>
      <c r="B18" s="15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 x14ac:dyDescent="0.25">
      <c r="A19" s="15" t="s">
        <v>23</v>
      </c>
      <c r="B19" s="15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 x14ac:dyDescent="0.25">
      <c r="A20" s="15" t="s">
        <v>23</v>
      </c>
      <c r="B20" s="15" t="s">
        <v>79</v>
      </c>
      <c r="C20" s="16">
        <f>SUM(C21:C24)</f>
        <v>51</v>
      </c>
      <c r="D20" s="16">
        <f>SUM(D21:D24)</f>
        <v>0</v>
      </c>
      <c r="E20" s="16">
        <v>0</v>
      </c>
      <c r="F20" s="16">
        <v>0</v>
      </c>
      <c r="G20" s="16">
        <f t="shared" si="0"/>
        <v>51</v>
      </c>
      <c r="H20" s="16">
        <v>0</v>
      </c>
      <c r="I20" s="16">
        <v>0</v>
      </c>
    </row>
    <row r="21" spans="1:9" x14ac:dyDescent="0.25">
      <c r="A21" s="15" t="s">
        <v>23</v>
      </c>
      <c r="B21" s="15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 x14ac:dyDescent="0.25">
      <c r="A22" s="15" t="s">
        <v>23</v>
      </c>
      <c r="B22" s="15" t="s">
        <v>106</v>
      </c>
      <c r="C22" s="16">
        <v>51</v>
      </c>
      <c r="D22" s="16">
        <v>0</v>
      </c>
      <c r="E22" s="16">
        <v>0</v>
      </c>
      <c r="F22" s="16">
        <v>0</v>
      </c>
      <c r="G22" s="16">
        <f t="shared" si="0"/>
        <v>51</v>
      </c>
      <c r="H22" s="16">
        <v>0</v>
      </c>
      <c r="I22" s="16">
        <v>0</v>
      </c>
    </row>
    <row r="23" spans="1:9" x14ac:dyDescent="0.25">
      <c r="A23" s="15" t="s">
        <v>23</v>
      </c>
      <c r="B23" s="15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 x14ac:dyDescent="0.25">
      <c r="A24" s="15" t="s">
        <v>23</v>
      </c>
      <c r="B24" s="15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 x14ac:dyDescent="0.25">
      <c r="A25" s="15" t="s">
        <v>23</v>
      </c>
      <c r="B25" s="15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 x14ac:dyDescent="0.25">
      <c r="A26" s="15" t="s">
        <v>23</v>
      </c>
      <c r="B26" s="15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 x14ac:dyDescent="0.25">
      <c r="A27" s="15" t="s">
        <v>23</v>
      </c>
      <c r="B27" s="15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 x14ac:dyDescent="0.25">
      <c r="A28" s="15" t="s">
        <v>23</v>
      </c>
      <c r="B28" s="15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 x14ac:dyDescent="0.25">
      <c r="A29" s="15" t="s">
        <v>39</v>
      </c>
      <c r="B29" s="15" t="s">
        <v>40</v>
      </c>
      <c r="C29" s="16">
        <f>SUM(C30:C31)</f>
        <v>661.91</v>
      </c>
      <c r="D29" s="16">
        <f>SUM(D30:D31)</f>
        <v>137.81</v>
      </c>
      <c r="E29" s="16">
        <v>0</v>
      </c>
      <c r="F29" s="16">
        <v>0</v>
      </c>
      <c r="G29" s="16">
        <f t="shared" si="0"/>
        <v>799.72</v>
      </c>
      <c r="H29" s="16">
        <v>0</v>
      </c>
      <c r="I29" s="16">
        <v>0</v>
      </c>
    </row>
    <row r="30" spans="1:9" x14ac:dyDescent="0.25">
      <c r="A30" s="15" t="s">
        <v>23</v>
      </c>
      <c r="B30" s="15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 x14ac:dyDescent="0.25">
      <c r="A31" s="15" t="s">
        <v>23</v>
      </c>
      <c r="B31" s="15" t="s">
        <v>42</v>
      </c>
      <c r="C31" s="16">
        <v>661.91</v>
      </c>
      <c r="D31" s="16">
        <v>137.81</v>
      </c>
      <c r="E31" s="16">
        <v>0</v>
      </c>
      <c r="F31" s="16">
        <v>0</v>
      </c>
      <c r="G31" s="16">
        <f t="shared" si="0"/>
        <v>799.72</v>
      </c>
      <c r="H31" s="16">
        <v>0</v>
      </c>
      <c r="I31" s="16">
        <v>0</v>
      </c>
    </row>
    <row r="32" spans="1:9" x14ac:dyDescent="0.25">
      <c r="A32" s="12" t="s">
        <v>43</v>
      </c>
      <c r="B32" s="12" t="s">
        <v>44</v>
      </c>
      <c r="C32" s="14">
        <v>0</v>
      </c>
      <c r="D32" s="14">
        <v>0</v>
      </c>
      <c r="E32" s="14">
        <v>0</v>
      </c>
      <c r="F32" s="14">
        <v>0</v>
      </c>
      <c r="G32" s="14">
        <f t="shared" si="0"/>
        <v>0</v>
      </c>
      <c r="H32" s="14">
        <v>0</v>
      </c>
      <c r="I32" s="14">
        <v>0</v>
      </c>
    </row>
    <row r="33" spans="1:9" x14ac:dyDescent="0.25">
      <c r="A33" s="12" t="s">
        <v>45</v>
      </c>
      <c r="B33" s="12" t="s">
        <v>46</v>
      </c>
      <c r="C33" s="14">
        <f>SUM(C34:C38)</f>
        <v>19254.769999999997</v>
      </c>
      <c r="D33" s="14">
        <f>SUM(D34:D38)</f>
        <v>3944.5199999999995</v>
      </c>
      <c r="E33" s="14">
        <v>0</v>
      </c>
      <c r="F33" s="14">
        <v>0</v>
      </c>
      <c r="G33" s="14">
        <f t="shared" si="0"/>
        <v>23199.289999999997</v>
      </c>
      <c r="H33" s="14">
        <v>0</v>
      </c>
      <c r="I33" s="14">
        <v>0</v>
      </c>
    </row>
    <row r="34" spans="1:9" x14ac:dyDescent="0.25">
      <c r="A34" s="15" t="s">
        <v>47</v>
      </c>
      <c r="B34" s="15" t="s">
        <v>48</v>
      </c>
      <c r="C34" s="16">
        <v>4227.45</v>
      </c>
      <c r="D34" s="16">
        <v>1891.58</v>
      </c>
      <c r="E34" s="16">
        <v>0</v>
      </c>
      <c r="F34" s="16">
        <v>0</v>
      </c>
      <c r="G34" s="16">
        <f t="shared" si="0"/>
        <v>6119.03</v>
      </c>
      <c r="H34" s="16">
        <v>0</v>
      </c>
      <c r="I34" s="16">
        <v>0</v>
      </c>
    </row>
    <row r="35" spans="1:9" x14ac:dyDescent="0.25">
      <c r="A35" s="15" t="s">
        <v>49</v>
      </c>
      <c r="B35" s="15" t="s">
        <v>50</v>
      </c>
      <c r="C35" s="16">
        <v>16.62</v>
      </c>
      <c r="D35" s="16">
        <v>0</v>
      </c>
      <c r="E35" s="16">
        <v>0</v>
      </c>
      <c r="F35" s="16">
        <v>0</v>
      </c>
      <c r="G35" s="16">
        <f t="shared" si="0"/>
        <v>16.62</v>
      </c>
      <c r="H35" s="16">
        <v>0</v>
      </c>
      <c r="I35" s="16">
        <v>0</v>
      </c>
    </row>
    <row r="36" spans="1:9" ht="24" x14ac:dyDescent="0.25">
      <c r="A36" s="15" t="s">
        <v>51</v>
      </c>
      <c r="B36" s="15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 x14ac:dyDescent="0.25">
      <c r="A37" s="15" t="s">
        <v>53</v>
      </c>
      <c r="B37" s="15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 x14ac:dyDescent="0.25">
      <c r="A38" s="15" t="s">
        <v>55</v>
      </c>
      <c r="B38" s="15" t="s">
        <v>56</v>
      </c>
      <c r="C38" s="16">
        <v>15010.699999999999</v>
      </c>
      <c r="D38" s="16">
        <v>2052.9399999999996</v>
      </c>
      <c r="E38" s="16">
        <v>0</v>
      </c>
      <c r="F38" s="16">
        <v>0</v>
      </c>
      <c r="G38" s="16">
        <f t="shared" si="0"/>
        <v>17063.64</v>
      </c>
      <c r="H38" s="16">
        <v>0</v>
      </c>
      <c r="I38" s="16">
        <v>0</v>
      </c>
    </row>
    <row r="39" spans="1:9" x14ac:dyDescent="0.25">
      <c r="A39" s="12" t="s">
        <v>57</v>
      </c>
      <c r="B39" s="12" t="s">
        <v>58</v>
      </c>
      <c r="C39" s="14">
        <f>SUM(C40,C56)</f>
        <v>2.23</v>
      </c>
      <c r="D39" s="14">
        <f>SUM(D40,D56)</f>
        <v>0</v>
      </c>
      <c r="E39" s="14">
        <v>0</v>
      </c>
      <c r="F39" s="14">
        <v>0</v>
      </c>
      <c r="G39" s="14">
        <f t="shared" si="0"/>
        <v>2.23</v>
      </c>
      <c r="H39" s="14">
        <v>0</v>
      </c>
      <c r="I39" s="14">
        <v>0</v>
      </c>
    </row>
    <row r="40" spans="1:9" x14ac:dyDescent="0.25">
      <c r="A40" s="15" t="s">
        <v>59</v>
      </c>
      <c r="B40" s="15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 x14ac:dyDescent="0.25">
      <c r="A41" s="15" t="s">
        <v>23</v>
      </c>
      <c r="B41" s="15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 x14ac:dyDescent="0.25">
      <c r="A42" s="15" t="s">
        <v>23</v>
      </c>
      <c r="B42" s="15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 x14ac:dyDescent="0.25">
      <c r="A43" s="15" t="s">
        <v>23</v>
      </c>
      <c r="B43" s="15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 x14ac:dyDescent="0.25">
      <c r="A44" s="15" t="s">
        <v>23</v>
      </c>
      <c r="B44" s="15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 x14ac:dyDescent="0.25">
      <c r="A45" s="15" t="s">
        <v>23</v>
      </c>
      <c r="B45" s="15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 x14ac:dyDescent="0.25">
      <c r="A46" s="15" t="s">
        <v>23</v>
      </c>
      <c r="B46" s="15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 x14ac:dyDescent="0.25">
      <c r="A47" s="15" t="s">
        <v>23</v>
      </c>
      <c r="B47" s="15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 x14ac:dyDescent="0.25">
      <c r="A48" s="15" t="s">
        <v>23</v>
      </c>
      <c r="B48" s="15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 x14ac:dyDescent="0.25">
      <c r="A49" s="15" t="s">
        <v>23</v>
      </c>
      <c r="B49" s="15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 x14ac:dyDescent="0.25">
      <c r="A50" s="15" t="s">
        <v>23</v>
      </c>
      <c r="B50" s="15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 x14ac:dyDescent="0.25">
      <c r="A51" s="15" t="s">
        <v>23</v>
      </c>
      <c r="B51" s="15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 x14ac:dyDescent="0.25">
      <c r="A52" s="15" t="s">
        <v>23</v>
      </c>
      <c r="B52" s="15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 x14ac:dyDescent="0.25">
      <c r="A53" s="15" t="s">
        <v>23</v>
      </c>
      <c r="B53" s="15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 x14ac:dyDescent="0.25">
      <c r="A54" s="15" t="s">
        <v>23</v>
      </c>
      <c r="B54" s="15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 x14ac:dyDescent="0.25">
      <c r="A55" s="15" t="s">
        <v>23</v>
      </c>
      <c r="B55" s="15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 x14ac:dyDescent="0.25">
      <c r="A56" s="15" t="s">
        <v>60</v>
      </c>
      <c r="B56" s="15" t="s">
        <v>40</v>
      </c>
      <c r="C56" s="16">
        <f>SUM(C57:C58)</f>
        <v>2.23</v>
      </c>
      <c r="D56" s="16">
        <f>SUM(D57:D58)</f>
        <v>0</v>
      </c>
      <c r="E56" s="16">
        <v>0</v>
      </c>
      <c r="F56" s="16">
        <v>0</v>
      </c>
      <c r="G56" s="16">
        <f t="shared" si="0"/>
        <v>2.23</v>
      </c>
      <c r="H56" s="16">
        <v>0</v>
      </c>
      <c r="I56" s="16">
        <v>0</v>
      </c>
    </row>
    <row r="57" spans="1:9" x14ac:dyDescent="0.25">
      <c r="A57" s="15" t="s">
        <v>23</v>
      </c>
      <c r="B57" s="15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 x14ac:dyDescent="0.25">
      <c r="A58" s="15" t="s">
        <v>23</v>
      </c>
      <c r="B58" s="15" t="s">
        <v>42</v>
      </c>
      <c r="C58" s="16">
        <v>2.23</v>
      </c>
      <c r="D58" s="16">
        <v>0</v>
      </c>
      <c r="E58" s="16">
        <v>0</v>
      </c>
      <c r="F58" s="16">
        <v>0</v>
      </c>
      <c r="G58" s="16">
        <f t="shared" si="0"/>
        <v>2.23</v>
      </c>
      <c r="H58" s="16">
        <v>0</v>
      </c>
      <c r="I58" s="16">
        <v>0</v>
      </c>
    </row>
    <row r="59" spans="1:9" x14ac:dyDescent="0.25">
      <c r="A59" s="17" t="s">
        <v>23</v>
      </c>
      <c r="B59" s="18" t="s">
        <v>61</v>
      </c>
      <c r="C59" s="19">
        <f>SUM(C39,C33,C32,C12,C9,C8,C6)</f>
        <v>80843.77</v>
      </c>
      <c r="D59" s="19">
        <f>SUM(D39,D33,D32,D12,D9,D8,D6)</f>
        <v>6862.69</v>
      </c>
      <c r="E59" s="19">
        <v>0</v>
      </c>
      <c r="F59" s="19">
        <v>0</v>
      </c>
      <c r="G59" s="19">
        <f t="shared" si="0"/>
        <v>87706.46</v>
      </c>
      <c r="H59" s="19">
        <v>0</v>
      </c>
      <c r="I59" s="19">
        <v>0</v>
      </c>
    </row>
    <row r="60" spans="1:9" x14ac:dyDescent="0.25">
      <c r="A60" s="12" t="s">
        <v>62</v>
      </c>
      <c r="B60" s="12" t="s">
        <v>63</v>
      </c>
      <c r="C60" s="14">
        <f>SUM(C61:C62)</f>
        <v>0</v>
      </c>
      <c r="D60" s="14">
        <f>SUM(D61:D62)</f>
        <v>0</v>
      </c>
      <c r="E60" s="14">
        <v>0</v>
      </c>
      <c r="F60" s="14">
        <v>0</v>
      </c>
      <c r="G60" s="14">
        <f t="shared" si="0"/>
        <v>0</v>
      </c>
      <c r="H60" s="14">
        <v>0</v>
      </c>
      <c r="I60" s="14">
        <v>0</v>
      </c>
    </row>
    <row r="61" spans="1:9" x14ac:dyDescent="0.25">
      <c r="A61" s="15" t="s">
        <v>64</v>
      </c>
      <c r="B61" s="15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0</v>
      </c>
      <c r="I61" s="16">
        <v>0</v>
      </c>
    </row>
    <row r="62" spans="1:9" x14ac:dyDescent="0.25">
      <c r="A62" s="15" t="s">
        <v>66</v>
      </c>
      <c r="B62" s="15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 x14ac:dyDescent="0.25">
      <c r="A63" s="20" t="s">
        <v>68</v>
      </c>
      <c r="B63" s="20" t="s">
        <v>69</v>
      </c>
      <c r="C63" s="14">
        <v>1000.21</v>
      </c>
      <c r="D63" s="14">
        <v>0</v>
      </c>
      <c r="E63" s="14">
        <v>0</v>
      </c>
      <c r="F63" s="14">
        <v>0</v>
      </c>
      <c r="G63" s="14">
        <f t="shared" si="0"/>
        <v>1000.21</v>
      </c>
      <c r="H63" s="14">
        <v>0</v>
      </c>
      <c r="I63" s="14">
        <v>0</v>
      </c>
    </row>
    <row r="64" spans="1:9" x14ac:dyDescent="0.25">
      <c r="A64" s="21" t="s">
        <v>23</v>
      </c>
      <c r="B64" s="22" t="s">
        <v>70</v>
      </c>
      <c r="C64" s="19">
        <f>SUM(C59,C60,C63)</f>
        <v>81843.98000000001</v>
      </c>
      <c r="D64" s="19">
        <f>SUM(D59,D60,D63)</f>
        <v>6862.69</v>
      </c>
      <c r="E64" s="19">
        <v>0</v>
      </c>
      <c r="F64" s="19">
        <v>0</v>
      </c>
      <c r="G64" s="19">
        <f t="shared" si="0"/>
        <v>88706.670000000013</v>
      </c>
      <c r="H64" s="19">
        <v>0</v>
      </c>
      <c r="I64" s="19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85269-D4A3-4D1C-ADFC-148B5FE07780}">
  <dimension ref="A1:I69"/>
  <sheetViews>
    <sheetView topLeftCell="A37" workbookViewId="0">
      <selection activeCell="C59" sqref="C59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9" width="21.140625" customWidth="1"/>
  </cols>
  <sheetData>
    <row r="1" spans="1:9" s="4" customFormat="1" ht="39.75" customHeight="1" thickBot="1" x14ac:dyDescent="0.3">
      <c r="A1" s="1" t="s">
        <v>142</v>
      </c>
      <c r="B1" s="2"/>
      <c r="C1" s="2"/>
      <c r="D1" s="2"/>
      <c r="E1" s="2"/>
      <c r="F1" s="2"/>
      <c r="G1" s="2"/>
      <c r="H1" s="2"/>
      <c r="I1" s="3"/>
    </row>
    <row r="2" spans="1: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</row>
    <row r="4" spans="1: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 ht="34.5" thickBot="1" x14ac:dyDescent="0.3">
      <c r="A5" s="11" t="s">
        <v>2</v>
      </c>
      <c r="B5" s="11" t="s">
        <v>2</v>
      </c>
      <c r="C5" s="11" t="s">
        <v>143</v>
      </c>
      <c r="D5" s="11" t="s">
        <v>144</v>
      </c>
      <c r="E5" s="11" t="s">
        <v>145</v>
      </c>
      <c r="F5" s="11" t="s">
        <v>146</v>
      </c>
      <c r="G5" s="11" t="s">
        <v>147</v>
      </c>
      <c r="H5" s="11" t="s">
        <v>148</v>
      </c>
      <c r="I5" s="11" t="s">
        <v>149</v>
      </c>
    </row>
    <row r="6" spans="1:9" x14ac:dyDescent="0.25">
      <c r="A6" s="12" t="s">
        <v>13</v>
      </c>
      <c r="B6" s="12" t="s">
        <v>93</v>
      </c>
      <c r="C6" s="14">
        <f>SUM(C7:C9)</f>
        <v>9645.92</v>
      </c>
      <c r="D6" s="14">
        <f>SUM(D7:D9)</f>
        <v>1531.87</v>
      </c>
      <c r="E6" s="14">
        <v>0</v>
      </c>
      <c r="F6" s="14">
        <v>0</v>
      </c>
      <c r="G6" s="14">
        <f>SUM(C6,D6)</f>
        <v>11177.79</v>
      </c>
      <c r="H6" s="14">
        <v>0</v>
      </c>
      <c r="I6" s="14">
        <v>0</v>
      </c>
    </row>
    <row r="7" spans="1:9" x14ac:dyDescent="0.25">
      <c r="A7" s="15" t="s">
        <v>15</v>
      </c>
      <c r="B7" s="15" t="s">
        <v>94</v>
      </c>
      <c r="C7" s="16">
        <v>7839.17</v>
      </c>
      <c r="D7" s="16">
        <v>738</v>
      </c>
      <c r="E7" s="16">
        <v>0</v>
      </c>
      <c r="F7" s="16">
        <v>0</v>
      </c>
      <c r="G7" s="16">
        <f>SUM(C7:D7)</f>
        <v>8577.17</v>
      </c>
      <c r="H7" s="16">
        <v>0</v>
      </c>
      <c r="I7" s="16">
        <v>0</v>
      </c>
    </row>
    <row r="8" spans="1:9" x14ac:dyDescent="0.25">
      <c r="A8" s="15" t="s">
        <v>95</v>
      </c>
      <c r="B8" s="15" t="s">
        <v>96</v>
      </c>
      <c r="C8" s="16">
        <v>1566.99</v>
      </c>
      <c r="D8" s="16">
        <v>679.32999999999993</v>
      </c>
      <c r="E8" s="16">
        <v>0</v>
      </c>
      <c r="F8" s="16">
        <v>0</v>
      </c>
      <c r="G8" s="16">
        <f>SUM(C8:D8)</f>
        <v>2246.3199999999997</v>
      </c>
      <c r="H8" s="16">
        <v>0</v>
      </c>
      <c r="I8" s="16">
        <v>0</v>
      </c>
    </row>
    <row r="9" spans="1:9" x14ac:dyDescent="0.25">
      <c r="A9" s="15" t="s">
        <v>97</v>
      </c>
      <c r="B9" s="15" t="s">
        <v>98</v>
      </c>
      <c r="C9" s="16">
        <v>239.76</v>
      </c>
      <c r="D9" s="16">
        <v>114.54</v>
      </c>
      <c r="E9" s="16">
        <v>0</v>
      </c>
      <c r="F9" s="16">
        <v>0</v>
      </c>
      <c r="G9" s="16">
        <f>SUM(C9:D9)</f>
        <v>354.3</v>
      </c>
      <c r="H9" s="16">
        <v>0</v>
      </c>
      <c r="I9" s="16">
        <v>0</v>
      </c>
    </row>
    <row r="10" spans="1:9" x14ac:dyDescent="0.25">
      <c r="A10" s="12" t="s">
        <v>19</v>
      </c>
      <c r="B10" s="12" t="s">
        <v>20</v>
      </c>
      <c r="C10" s="14">
        <f>SUM(C11,C26,C31)</f>
        <v>7369.87</v>
      </c>
      <c r="D10" s="14">
        <f>SUM(D11,D26,D31)</f>
        <v>48611.81</v>
      </c>
      <c r="E10" s="14">
        <v>0</v>
      </c>
      <c r="F10" s="14">
        <v>0</v>
      </c>
      <c r="G10" s="14">
        <f>SUM(C10,D10)</f>
        <v>55981.68</v>
      </c>
      <c r="H10" s="14">
        <v>0</v>
      </c>
      <c r="I10" s="14">
        <v>0</v>
      </c>
    </row>
    <row r="11" spans="1:9" x14ac:dyDescent="0.25">
      <c r="A11" s="15" t="s">
        <v>21</v>
      </c>
      <c r="B11" s="15" t="s">
        <v>99</v>
      </c>
      <c r="C11" s="16">
        <f>SUM(C12:C17,C22:C25)</f>
        <v>6853.11</v>
      </c>
      <c r="D11" s="16">
        <f>SUM(D12:D17,D22:D25)</f>
        <v>48566.09</v>
      </c>
      <c r="E11" s="16">
        <v>0</v>
      </c>
      <c r="F11" s="16">
        <v>0</v>
      </c>
      <c r="G11" s="16">
        <f t="shared" ref="G11:G33" si="0">SUM(C11:D11)</f>
        <v>55419.199999999997</v>
      </c>
      <c r="H11" s="16">
        <v>0</v>
      </c>
      <c r="I11" s="16">
        <v>0</v>
      </c>
    </row>
    <row r="12" spans="1:9" x14ac:dyDescent="0.25">
      <c r="A12" s="15" t="s">
        <v>23</v>
      </c>
      <c r="B12" s="15" t="s">
        <v>100</v>
      </c>
      <c r="C12" s="16">
        <v>0</v>
      </c>
      <c r="D12" s="16">
        <v>0</v>
      </c>
      <c r="E12" s="16">
        <v>0</v>
      </c>
      <c r="F12" s="16">
        <v>0</v>
      </c>
      <c r="G12" s="16">
        <f t="shared" si="0"/>
        <v>0</v>
      </c>
      <c r="H12" s="16">
        <v>0</v>
      </c>
      <c r="I12" s="16">
        <v>0</v>
      </c>
    </row>
    <row r="13" spans="1:9" ht="24" x14ac:dyDescent="0.25">
      <c r="A13" s="15" t="s">
        <v>23</v>
      </c>
      <c r="B13" s="15" t="s">
        <v>150</v>
      </c>
      <c r="C13" s="16">
        <v>204.55</v>
      </c>
      <c r="D13" s="16">
        <v>0</v>
      </c>
      <c r="E13" s="16">
        <v>0</v>
      </c>
      <c r="F13" s="16">
        <v>0</v>
      </c>
      <c r="G13" s="16">
        <f t="shared" si="0"/>
        <v>204.55</v>
      </c>
      <c r="H13" s="16">
        <v>0</v>
      </c>
      <c r="I13" s="16">
        <v>0</v>
      </c>
    </row>
    <row r="14" spans="1:9" x14ac:dyDescent="0.25">
      <c r="A14" s="15" t="s">
        <v>23</v>
      </c>
      <c r="B14" s="15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x14ac:dyDescent="0.25">
      <c r="A15" s="15" t="s">
        <v>23</v>
      </c>
      <c r="B15" s="15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 x14ac:dyDescent="0.25">
      <c r="A16" s="15" t="s">
        <v>23</v>
      </c>
      <c r="B16" s="15" t="s">
        <v>104</v>
      </c>
      <c r="C16" s="16">
        <v>6233.45</v>
      </c>
      <c r="D16" s="16">
        <v>48566.09</v>
      </c>
      <c r="E16" s="16">
        <v>0</v>
      </c>
      <c r="F16" s="16">
        <v>0</v>
      </c>
      <c r="G16" s="16">
        <f t="shared" si="0"/>
        <v>54799.539999999994</v>
      </c>
      <c r="H16" s="16">
        <v>0</v>
      </c>
      <c r="I16" s="16">
        <v>0</v>
      </c>
    </row>
    <row r="17" spans="1:9" x14ac:dyDescent="0.25">
      <c r="A17" s="15" t="s">
        <v>23</v>
      </c>
      <c r="B17" s="15" t="s">
        <v>152</v>
      </c>
      <c r="C17" s="16">
        <f>SUM(C18:C21)</f>
        <v>47.36</v>
      </c>
      <c r="D17" s="16">
        <f>SUM(D18:D21)</f>
        <v>0</v>
      </c>
      <c r="E17" s="16">
        <v>0</v>
      </c>
      <c r="F17" s="16">
        <v>0</v>
      </c>
      <c r="G17" s="16">
        <f t="shared" si="0"/>
        <v>47.36</v>
      </c>
      <c r="H17" s="16">
        <v>0</v>
      </c>
      <c r="I17" s="16">
        <v>0</v>
      </c>
    </row>
    <row r="18" spans="1:9" x14ac:dyDescent="0.25">
      <c r="A18" s="15" t="s">
        <v>23</v>
      </c>
      <c r="B18" s="15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 x14ac:dyDescent="0.25">
      <c r="A19" s="15" t="s">
        <v>23</v>
      </c>
      <c r="B19" s="15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 x14ac:dyDescent="0.25">
      <c r="A20" s="15" t="s">
        <v>23</v>
      </c>
      <c r="B20" s="15" t="s">
        <v>155</v>
      </c>
      <c r="C20" s="16">
        <v>47.36</v>
      </c>
      <c r="D20" s="16">
        <v>0</v>
      </c>
      <c r="E20" s="16">
        <v>0</v>
      </c>
      <c r="F20" s="16">
        <v>0</v>
      </c>
      <c r="G20" s="16">
        <f t="shared" si="0"/>
        <v>47.36</v>
      </c>
      <c r="H20" s="16">
        <v>0</v>
      </c>
      <c r="I20" s="16">
        <v>0</v>
      </c>
    </row>
    <row r="21" spans="1:9" x14ac:dyDescent="0.25">
      <c r="A21" s="15" t="s">
        <v>23</v>
      </c>
      <c r="B21" s="15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 x14ac:dyDescent="0.25">
      <c r="A22" s="15" t="s">
        <v>23</v>
      </c>
      <c r="B22" s="15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 x14ac:dyDescent="0.25">
      <c r="A23" s="15" t="s">
        <v>23</v>
      </c>
      <c r="B23" s="15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 x14ac:dyDescent="0.25">
      <c r="A24" s="15" t="s">
        <v>23</v>
      </c>
      <c r="B24" s="15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 x14ac:dyDescent="0.25">
      <c r="A25" s="15" t="s">
        <v>23</v>
      </c>
      <c r="B25" s="15" t="s">
        <v>110</v>
      </c>
      <c r="C25" s="16">
        <v>367.75</v>
      </c>
      <c r="D25" s="16">
        <v>0</v>
      </c>
      <c r="E25" s="16">
        <v>0</v>
      </c>
      <c r="F25" s="16">
        <v>0</v>
      </c>
      <c r="G25" s="16">
        <f t="shared" si="0"/>
        <v>367.75</v>
      </c>
      <c r="H25" s="16">
        <v>0</v>
      </c>
      <c r="I25" s="16">
        <v>0</v>
      </c>
    </row>
    <row r="26" spans="1:9" x14ac:dyDescent="0.25">
      <c r="A26" s="15" t="s">
        <v>39</v>
      </c>
      <c r="B26" s="15" t="s">
        <v>111</v>
      </c>
      <c r="C26" s="16">
        <f>SUM(C27:C30)</f>
        <v>325.16999999999996</v>
      </c>
      <c r="D26" s="16">
        <f>SUM(D27:D30)</f>
        <v>0</v>
      </c>
      <c r="E26" s="16">
        <v>0</v>
      </c>
      <c r="F26" s="16">
        <v>0</v>
      </c>
      <c r="G26" s="16">
        <f t="shared" si="0"/>
        <v>325.16999999999996</v>
      </c>
      <c r="H26" s="16">
        <v>0</v>
      </c>
      <c r="I26" s="16">
        <v>0</v>
      </c>
    </row>
    <row r="27" spans="1:9" x14ac:dyDescent="0.25">
      <c r="A27" s="15" t="s">
        <v>23</v>
      </c>
      <c r="B27" s="15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 x14ac:dyDescent="0.25">
      <c r="A28" s="15" t="s">
        <v>23</v>
      </c>
      <c r="B28" s="15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 x14ac:dyDescent="0.25">
      <c r="A29" s="15" t="s">
        <v>23</v>
      </c>
      <c r="B29" s="15" t="s">
        <v>114</v>
      </c>
      <c r="C29" s="16">
        <v>325.16999999999996</v>
      </c>
      <c r="D29" s="16">
        <v>0</v>
      </c>
      <c r="E29" s="16">
        <v>0</v>
      </c>
      <c r="F29" s="16">
        <v>0</v>
      </c>
      <c r="G29" s="16">
        <f t="shared" si="0"/>
        <v>325.16999999999996</v>
      </c>
      <c r="H29" s="16">
        <v>0</v>
      </c>
      <c r="I29" s="16">
        <v>0</v>
      </c>
    </row>
    <row r="30" spans="1:9" x14ac:dyDescent="0.25">
      <c r="A30" s="15" t="s">
        <v>23</v>
      </c>
      <c r="B30" s="15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 x14ac:dyDescent="0.25">
      <c r="A31" s="15" t="s">
        <v>116</v>
      </c>
      <c r="B31" s="15" t="s">
        <v>117</v>
      </c>
      <c r="C31" s="16">
        <f>SUM(C32:C33)</f>
        <v>191.59</v>
      </c>
      <c r="D31" s="16">
        <f>SUM(D32:D33)</f>
        <v>45.72</v>
      </c>
      <c r="E31" s="16">
        <v>0</v>
      </c>
      <c r="F31" s="16">
        <v>0</v>
      </c>
      <c r="G31" s="16">
        <f t="shared" si="0"/>
        <v>237.31</v>
      </c>
      <c r="H31" s="16">
        <v>0</v>
      </c>
      <c r="I31" s="16">
        <v>0</v>
      </c>
    </row>
    <row r="32" spans="1:9" x14ac:dyDescent="0.25">
      <c r="A32" s="15" t="s">
        <v>23</v>
      </c>
      <c r="B32" s="15" t="s">
        <v>41</v>
      </c>
      <c r="C32" s="16">
        <v>153.35</v>
      </c>
      <c r="D32" s="16">
        <v>45.72</v>
      </c>
      <c r="E32" s="16">
        <v>0</v>
      </c>
      <c r="F32" s="16">
        <v>0</v>
      </c>
      <c r="G32" s="16">
        <f t="shared" si="0"/>
        <v>199.07</v>
      </c>
      <c r="H32" s="16">
        <v>0</v>
      </c>
      <c r="I32" s="16">
        <v>0</v>
      </c>
    </row>
    <row r="33" spans="1:9" x14ac:dyDescent="0.25">
      <c r="A33" s="15" t="s">
        <v>23</v>
      </c>
      <c r="B33" s="15" t="s">
        <v>42</v>
      </c>
      <c r="C33" s="16">
        <v>38.24</v>
      </c>
      <c r="D33" s="16">
        <v>0</v>
      </c>
      <c r="E33" s="16">
        <v>0</v>
      </c>
      <c r="F33" s="16">
        <v>0</v>
      </c>
      <c r="G33" s="16">
        <f t="shared" si="0"/>
        <v>38.24</v>
      </c>
      <c r="H33" s="16">
        <v>0</v>
      </c>
      <c r="I33" s="16">
        <v>0</v>
      </c>
    </row>
    <row r="34" spans="1:9" x14ac:dyDescent="0.25">
      <c r="A34" s="12" t="s">
        <v>118</v>
      </c>
      <c r="B34" s="12" t="s">
        <v>119</v>
      </c>
      <c r="C34" s="14">
        <f>SUM(C35:C36)</f>
        <v>302.27999999999997</v>
      </c>
      <c r="D34" s="14">
        <f>SUM(D35:D36)</f>
        <v>113.57</v>
      </c>
      <c r="E34" s="14">
        <v>0</v>
      </c>
      <c r="F34" s="14">
        <v>0</v>
      </c>
      <c r="G34" s="14">
        <f>SUM(C34,D34)</f>
        <v>415.84999999999997</v>
      </c>
      <c r="H34" s="14">
        <v>0</v>
      </c>
      <c r="I34" s="14">
        <v>0</v>
      </c>
    </row>
    <row r="35" spans="1:9" x14ac:dyDescent="0.25">
      <c r="A35" s="15" t="s">
        <v>120</v>
      </c>
      <c r="B35" s="15" t="s">
        <v>16</v>
      </c>
      <c r="C35" s="16">
        <v>36.950000000000003</v>
      </c>
      <c r="D35" s="16">
        <v>0</v>
      </c>
      <c r="E35" s="16">
        <v>0</v>
      </c>
      <c r="F35" s="16">
        <v>0</v>
      </c>
      <c r="G35" s="16">
        <f>SUM(C35:D35)</f>
        <v>36.950000000000003</v>
      </c>
      <c r="H35" s="16">
        <v>0</v>
      </c>
      <c r="I35" s="16">
        <v>0</v>
      </c>
    </row>
    <row r="36" spans="1:9" x14ac:dyDescent="0.25">
      <c r="A36" s="15" t="s">
        <v>121</v>
      </c>
      <c r="B36" s="15" t="s">
        <v>122</v>
      </c>
      <c r="C36" s="16">
        <v>265.33</v>
      </c>
      <c r="D36" s="16">
        <v>113.57</v>
      </c>
      <c r="E36" s="16">
        <v>0</v>
      </c>
      <c r="F36" s="16">
        <v>0</v>
      </c>
      <c r="G36" s="16">
        <f>SUM(C36:D36)</f>
        <v>378.9</v>
      </c>
      <c r="H36" s="16">
        <v>0</v>
      </c>
      <c r="I36" s="16">
        <v>0</v>
      </c>
    </row>
    <row r="37" spans="1:9" x14ac:dyDescent="0.25">
      <c r="A37" s="12" t="s">
        <v>45</v>
      </c>
      <c r="B37" s="12" t="s">
        <v>123</v>
      </c>
      <c r="C37" s="14">
        <f>SUM(C38:C39)</f>
        <v>0.05</v>
      </c>
      <c r="D37" s="14">
        <f>SUM(D38:D39)</f>
        <v>0</v>
      </c>
      <c r="E37" s="14">
        <v>0</v>
      </c>
      <c r="F37" s="14">
        <v>0</v>
      </c>
      <c r="G37" s="14">
        <f>SUM(C37,D37)</f>
        <v>0.05</v>
      </c>
      <c r="H37" s="14">
        <v>0</v>
      </c>
      <c r="I37" s="14">
        <v>0</v>
      </c>
    </row>
    <row r="38" spans="1:9" x14ac:dyDescent="0.25">
      <c r="A38" s="15" t="s">
        <v>47</v>
      </c>
      <c r="B38" s="15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 x14ac:dyDescent="0.25">
      <c r="A39" s="15" t="s">
        <v>49</v>
      </c>
      <c r="B39" s="15" t="s">
        <v>56</v>
      </c>
      <c r="C39" s="16">
        <v>0.05</v>
      </c>
      <c r="D39" s="16">
        <v>0</v>
      </c>
      <c r="E39" s="16">
        <v>0</v>
      </c>
      <c r="F39" s="16">
        <v>0</v>
      </c>
      <c r="G39" s="16">
        <f>SUM(C39:D39)</f>
        <v>0.05</v>
      </c>
      <c r="H39" s="16">
        <v>0</v>
      </c>
      <c r="I39" s="16">
        <v>0</v>
      </c>
    </row>
    <row r="40" spans="1:9" x14ac:dyDescent="0.25">
      <c r="A40" s="12" t="s">
        <v>57</v>
      </c>
      <c r="B40" s="12" t="s">
        <v>58</v>
      </c>
      <c r="C40" s="14">
        <f>SUM(C41,C56,C61)</f>
        <v>5311.27</v>
      </c>
      <c r="D40" s="14">
        <f>SUM(D41,D56,D61)</f>
        <v>5715.8</v>
      </c>
      <c r="E40" s="14">
        <v>0</v>
      </c>
      <c r="F40" s="14">
        <v>0</v>
      </c>
      <c r="G40" s="14">
        <f>SUM(C40,D40)</f>
        <v>11027.07</v>
      </c>
      <c r="H40" s="14">
        <v>0</v>
      </c>
      <c r="I40" s="14">
        <v>0</v>
      </c>
    </row>
    <row r="41" spans="1:9" x14ac:dyDescent="0.25">
      <c r="A41" s="15" t="s">
        <v>59</v>
      </c>
      <c r="B41" s="15" t="s">
        <v>99</v>
      </c>
      <c r="C41" s="16">
        <f>SUM(C42:C47,C52:C55)</f>
        <v>4166.6000000000004</v>
      </c>
      <c r="D41" s="16">
        <f>SUM(D42:D47,D52:D55)</f>
        <v>5715.8</v>
      </c>
      <c r="E41" s="16">
        <v>0</v>
      </c>
      <c r="F41" s="16">
        <v>0</v>
      </c>
      <c r="G41" s="16">
        <f t="shared" ref="G41:G63" si="1">SUM(C41:D41)</f>
        <v>9882.4000000000015</v>
      </c>
      <c r="H41" s="16">
        <v>0</v>
      </c>
      <c r="I41" s="16">
        <v>0</v>
      </c>
    </row>
    <row r="42" spans="1:9" x14ac:dyDescent="0.25">
      <c r="A42" s="15" t="s">
        <v>23</v>
      </c>
      <c r="B42" s="15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 x14ac:dyDescent="0.25">
      <c r="A43" s="15" t="s">
        <v>23</v>
      </c>
      <c r="B43" s="15" t="s">
        <v>101</v>
      </c>
      <c r="C43" s="16">
        <v>2827.81</v>
      </c>
      <c r="D43" s="16">
        <v>0</v>
      </c>
      <c r="E43" s="16">
        <v>0</v>
      </c>
      <c r="F43" s="16">
        <v>0</v>
      </c>
      <c r="G43" s="16">
        <f t="shared" si="1"/>
        <v>2827.81</v>
      </c>
      <c r="H43" s="16">
        <v>0</v>
      </c>
      <c r="I43" s="16">
        <v>0</v>
      </c>
    </row>
    <row r="44" spans="1:9" x14ac:dyDescent="0.25">
      <c r="A44" s="15" t="s">
        <v>23</v>
      </c>
      <c r="B44" s="15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 x14ac:dyDescent="0.25">
      <c r="A45" s="15" t="s">
        <v>23</v>
      </c>
      <c r="B45" s="15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 x14ac:dyDescent="0.25">
      <c r="A46" s="15" t="s">
        <v>23</v>
      </c>
      <c r="B46" s="15" t="s">
        <v>104</v>
      </c>
      <c r="C46" s="16">
        <v>0</v>
      </c>
      <c r="D46" s="16">
        <v>5715.8</v>
      </c>
      <c r="E46" s="16">
        <v>0</v>
      </c>
      <c r="F46" s="16">
        <v>0</v>
      </c>
      <c r="G46" s="16">
        <f t="shared" si="1"/>
        <v>5715.8</v>
      </c>
      <c r="H46" s="16">
        <v>0</v>
      </c>
      <c r="I46" s="16">
        <v>0</v>
      </c>
    </row>
    <row r="47" spans="1:9" x14ac:dyDescent="0.25">
      <c r="A47" s="15" t="s">
        <v>23</v>
      </c>
      <c r="B47" s="15" t="s">
        <v>159</v>
      </c>
      <c r="C47" s="16">
        <f>SUM(C48:C51)</f>
        <v>93.83</v>
      </c>
      <c r="D47" s="16">
        <f>SUM(D48:D51)</f>
        <v>0</v>
      </c>
      <c r="E47" s="16">
        <v>0</v>
      </c>
      <c r="F47" s="16">
        <v>0</v>
      </c>
      <c r="G47" s="16">
        <f t="shared" si="1"/>
        <v>93.83</v>
      </c>
      <c r="H47" s="16">
        <v>0</v>
      </c>
      <c r="I47" s="16">
        <v>0</v>
      </c>
    </row>
    <row r="48" spans="1:9" x14ac:dyDescent="0.25">
      <c r="A48" s="15" t="s">
        <v>23</v>
      </c>
      <c r="B48" s="15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 x14ac:dyDescent="0.25">
      <c r="A49" s="15" t="s">
        <v>23</v>
      </c>
      <c r="B49" s="15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 x14ac:dyDescent="0.25">
      <c r="A50" s="15" t="s">
        <v>23</v>
      </c>
      <c r="B50" s="15" t="s">
        <v>155</v>
      </c>
      <c r="C50" s="16">
        <v>93.83</v>
      </c>
      <c r="D50" s="16">
        <v>0</v>
      </c>
      <c r="E50" s="16">
        <v>0</v>
      </c>
      <c r="F50" s="16">
        <v>0</v>
      </c>
      <c r="G50" s="16">
        <f t="shared" si="1"/>
        <v>93.83</v>
      </c>
      <c r="H50" s="16">
        <v>0</v>
      </c>
      <c r="I50" s="16">
        <v>0</v>
      </c>
    </row>
    <row r="51" spans="1:9" x14ac:dyDescent="0.25">
      <c r="A51" s="15" t="s">
        <v>23</v>
      </c>
      <c r="B51" s="15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 x14ac:dyDescent="0.25">
      <c r="A52" s="15" t="s">
        <v>23</v>
      </c>
      <c r="B52" s="15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 x14ac:dyDescent="0.25">
      <c r="A53" s="15" t="s">
        <v>23</v>
      </c>
      <c r="B53" s="15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 x14ac:dyDescent="0.25">
      <c r="A54" s="15" t="s">
        <v>23</v>
      </c>
      <c r="B54" s="15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 x14ac:dyDescent="0.25">
      <c r="A55" s="15" t="s">
        <v>23</v>
      </c>
      <c r="B55" s="15" t="s">
        <v>110</v>
      </c>
      <c r="C55" s="16">
        <v>1244.96</v>
      </c>
      <c r="D55" s="16">
        <v>0</v>
      </c>
      <c r="E55" s="16">
        <v>0</v>
      </c>
      <c r="F55" s="16">
        <v>0</v>
      </c>
      <c r="G55" s="16">
        <f t="shared" si="1"/>
        <v>1244.96</v>
      </c>
      <c r="H55" s="16">
        <v>0</v>
      </c>
      <c r="I55" s="16">
        <v>0</v>
      </c>
    </row>
    <row r="56" spans="1:9" x14ac:dyDescent="0.25">
      <c r="A56" s="15" t="s">
        <v>60</v>
      </c>
      <c r="B56" s="15" t="s">
        <v>111</v>
      </c>
      <c r="C56" s="16">
        <f>SUM(C57:C60)</f>
        <v>1008.72</v>
      </c>
      <c r="D56" s="16">
        <f>SUM(D57:D60)</f>
        <v>0</v>
      </c>
      <c r="E56" s="16">
        <v>0</v>
      </c>
      <c r="F56" s="16">
        <v>0</v>
      </c>
      <c r="G56" s="16">
        <f t="shared" si="1"/>
        <v>1008.72</v>
      </c>
      <c r="H56" s="16">
        <v>0</v>
      </c>
      <c r="I56" s="16">
        <v>0</v>
      </c>
    </row>
    <row r="57" spans="1:9" x14ac:dyDescent="0.25">
      <c r="A57" s="15" t="s">
        <v>23</v>
      </c>
      <c r="B57" s="15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 x14ac:dyDescent="0.25">
      <c r="A58" s="15" t="s">
        <v>23</v>
      </c>
      <c r="B58" s="15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 x14ac:dyDescent="0.25">
      <c r="A59" s="15" t="s">
        <v>23</v>
      </c>
      <c r="B59" s="15" t="s">
        <v>114</v>
      </c>
      <c r="C59" s="16">
        <v>1008.72</v>
      </c>
      <c r="D59" s="16">
        <v>0</v>
      </c>
      <c r="E59" s="16">
        <v>0</v>
      </c>
      <c r="F59" s="16">
        <v>0</v>
      </c>
      <c r="G59" s="16">
        <f t="shared" si="1"/>
        <v>1008.72</v>
      </c>
      <c r="H59" s="16">
        <v>0</v>
      </c>
      <c r="I59" s="16">
        <v>0</v>
      </c>
    </row>
    <row r="60" spans="1:9" x14ac:dyDescent="0.25">
      <c r="A60" s="15" t="s">
        <v>23</v>
      </c>
      <c r="B60" s="15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 x14ac:dyDescent="0.25">
      <c r="A61" s="15" t="s">
        <v>124</v>
      </c>
      <c r="B61" s="15" t="s">
        <v>117</v>
      </c>
      <c r="C61" s="16">
        <f>SUM(C62:C63)</f>
        <v>135.94999999999999</v>
      </c>
      <c r="D61" s="16">
        <f>SUM(D62:D63)</f>
        <v>0</v>
      </c>
      <c r="E61" s="16">
        <v>0</v>
      </c>
      <c r="F61" s="16">
        <v>0</v>
      </c>
      <c r="G61" s="16">
        <f t="shared" si="1"/>
        <v>135.94999999999999</v>
      </c>
      <c r="H61" s="16">
        <v>0</v>
      </c>
      <c r="I61" s="16">
        <v>0</v>
      </c>
    </row>
    <row r="62" spans="1:9" x14ac:dyDescent="0.25">
      <c r="A62" s="15" t="s">
        <v>23</v>
      </c>
      <c r="B62" s="15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 x14ac:dyDescent="0.25">
      <c r="A63" s="15" t="s">
        <v>23</v>
      </c>
      <c r="B63" s="15" t="s">
        <v>42</v>
      </c>
      <c r="C63" s="16">
        <v>135.94999999999999</v>
      </c>
      <c r="D63" s="16">
        <v>0</v>
      </c>
      <c r="E63" s="16">
        <v>0</v>
      </c>
      <c r="F63" s="16">
        <v>0</v>
      </c>
      <c r="G63" s="16">
        <f t="shared" si="1"/>
        <v>135.94999999999999</v>
      </c>
      <c r="H63" s="16">
        <v>0</v>
      </c>
      <c r="I63" s="16">
        <v>0</v>
      </c>
    </row>
    <row r="64" spans="1:9" x14ac:dyDescent="0.25">
      <c r="A64" s="17" t="s">
        <v>23</v>
      </c>
      <c r="B64" s="18" t="s">
        <v>61</v>
      </c>
      <c r="C64" s="19">
        <f>SUM(C40,C37,C34,C10,C6)</f>
        <v>22629.39</v>
      </c>
      <c r="D64" s="19">
        <f>SUM(D40,D37,D34,D10,D6)</f>
        <v>55973.05</v>
      </c>
      <c r="E64" s="19">
        <v>0</v>
      </c>
      <c r="F64" s="19">
        <v>0</v>
      </c>
      <c r="G64" s="19">
        <f>SUM(C64:D64)</f>
        <v>78602.44</v>
      </c>
      <c r="H64" s="19">
        <v>0</v>
      </c>
      <c r="I64" s="19">
        <v>0</v>
      </c>
    </row>
    <row r="65" spans="1:9" x14ac:dyDescent="0.25">
      <c r="A65" s="12" t="s">
        <v>62</v>
      </c>
      <c r="B65" s="12" t="s">
        <v>63</v>
      </c>
      <c r="C65" s="14">
        <f>SUM(C66:C67)</f>
        <v>26.5</v>
      </c>
      <c r="D65" s="14">
        <f>SUM(D66:D67)</f>
        <v>0</v>
      </c>
      <c r="E65" s="14">
        <v>0</v>
      </c>
      <c r="F65" s="14">
        <v>0</v>
      </c>
      <c r="G65" s="14">
        <f>SUM(C65,D65)</f>
        <v>26.5</v>
      </c>
      <c r="H65" s="14">
        <v>0</v>
      </c>
      <c r="I65" s="14">
        <v>0</v>
      </c>
    </row>
    <row r="66" spans="1:9" x14ac:dyDescent="0.25">
      <c r="A66" s="15" t="s">
        <v>64</v>
      </c>
      <c r="B66" s="15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 x14ac:dyDescent="0.25">
      <c r="A67" s="15" t="s">
        <v>66</v>
      </c>
      <c r="B67" s="15" t="s">
        <v>126</v>
      </c>
      <c r="C67" s="16">
        <v>26.5</v>
      </c>
      <c r="D67" s="16">
        <v>0</v>
      </c>
      <c r="E67" s="16">
        <v>0</v>
      </c>
      <c r="F67" s="16">
        <v>0</v>
      </c>
      <c r="G67" s="16">
        <f>SUM(C67:D67)</f>
        <v>26.5</v>
      </c>
      <c r="H67" s="16">
        <v>0</v>
      </c>
      <c r="I67" s="16">
        <v>0</v>
      </c>
    </row>
    <row r="68" spans="1:9" x14ac:dyDescent="0.25">
      <c r="A68" s="20" t="s">
        <v>68</v>
      </c>
      <c r="B68" s="20" t="s">
        <v>69</v>
      </c>
      <c r="C68" s="14">
        <v>0</v>
      </c>
      <c r="D68" s="14">
        <v>0</v>
      </c>
      <c r="E68" s="14">
        <v>0</v>
      </c>
      <c r="F68" s="14">
        <v>0</v>
      </c>
      <c r="G68" s="14">
        <f>SUM(C68,D68)</f>
        <v>0</v>
      </c>
      <c r="H68" s="14">
        <v>0</v>
      </c>
      <c r="I68" s="14">
        <v>0</v>
      </c>
    </row>
    <row r="69" spans="1:9" x14ac:dyDescent="0.25">
      <c r="A69" s="21" t="s">
        <v>23</v>
      </c>
      <c r="B69" s="22" t="s">
        <v>70</v>
      </c>
      <c r="C69" s="19">
        <f>SUM(C64,C65,C68)</f>
        <v>22655.89</v>
      </c>
      <c r="D69" s="19">
        <f>SUM(D64,D65,D68)</f>
        <v>55973.05</v>
      </c>
      <c r="E69" s="19">
        <v>0</v>
      </c>
      <c r="F69" s="19">
        <v>0</v>
      </c>
      <c r="G69" s="19">
        <f>SUM(C69:D69)</f>
        <v>78628.94</v>
      </c>
      <c r="H69" s="19">
        <v>0</v>
      </c>
      <c r="I69" s="19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5824-FD16-47B5-B518-3F7F762D4408}">
  <dimension ref="A1:J406"/>
  <sheetViews>
    <sheetView tabSelected="1" workbookViewId="0">
      <selection activeCell="D8" sqref="D8"/>
    </sheetView>
  </sheetViews>
  <sheetFormatPr defaultColWidth="8.85546875" defaultRowHeight="15" x14ac:dyDescent="0.25"/>
  <cols>
    <col min="1" max="1" width="32.7109375" customWidth="1"/>
    <col min="2" max="10" width="19.28515625" customWidth="1"/>
  </cols>
  <sheetData>
    <row r="1" spans="1:10" s="4" customFormat="1" ht="39.75" customHeight="1" thickBot="1" x14ac:dyDescent="0.3">
      <c r="A1" s="1" t="s">
        <v>163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3" t="s">
        <v>164</v>
      </c>
      <c r="B5" s="24" t="s">
        <v>165</v>
      </c>
      <c r="C5" s="25"/>
      <c r="D5" s="25"/>
      <c r="E5" s="25"/>
      <c r="F5" s="25"/>
      <c r="G5" s="25"/>
      <c r="H5" s="25"/>
      <c r="I5" s="25"/>
      <c r="J5" s="26"/>
    </row>
    <row r="6" spans="1:10" ht="15.75" thickBot="1" x14ac:dyDescent="0.3">
      <c r="A6" s="27"/>
      <c r="B6" s="11" t="s">
        <v>166</v>
      </c>
      <c r="C6" s="11" t="s">
        <v>167</v>
      </c>
      <c r="D6" s="11" t="s">
        <v>168</v>
      </c>
      <c r="E6" s="11" t="s">
        <v>169</v>
      </c>
      <c r="F6" s="11" t="s">
        <v>170</v>
      </c>
      <c r="G6" s="11" t="s">
        <v>171</v>
      </c>
      <c r="H6" s="11" t="s">
        <v>172</v>
      </c>
      <c r="I6" s="11" t="s">
        <v>173</v>
      </c>
      <c r="J6" s="11" t="s">
        <v>174</v>
      </c>
    </row>
    <row r="7" spans="1:10" x14ac:dyDescent="0.25">
      <c r="A7" s="28" t="s">
        <v>175</v>
      </c>
      <c r="B7" s="16">
        <v>10970.31</v>
      </c>
      <c r="C7" s="16">
        <v>9386.76</v>
      </c>
      <c r="D7" s="16">
        <v>31.67</v>
      </c>
      <c r="E7" s="16">
        <v>65</v>
      </c>
      <c r="F7" s="16">
        <v>4888.8100000000004</v>
      </c>
      <c r="G7" s="16">
        <v>0</v>
      </c>
      <c r="H7" s="16">
        <v>0</v>
      </c>
      <c r="I7" s="16">
        <v>0</v>
      </c>
      <c r="J7" s="16">
        <f>SUM(B7:I7)</f>
        <v>25342.55</v>
      </c>
    </row>
    <row r="8" spans="1:10" x14ac:dyDescent="0.25">
      <c r="A8" s="28" t="s">
        <v>176</v>
      </c>
      <c r="B8" s="16">
        <v>2276</v>
      </c>
      <c r="C8" s="16">
        <v>1064.54</v>
      </c>
      <c r="D8" s="16">
        <v>0.41</v>
      </c>
      <c r="E8" s="16">
        <v>364.98</v>
      </c>
      <c r="F8" s="16">
        <v>6.77</v>
      </c>
      <c r="G8" s="16">
        <v>0</v>
      </c>
      <c r="H8" s="16">
        <v>0</v>
      </c>
      <c r="I8" s="16">
        <v>0</v>
      </c>
      <c r="J8" s="16">
        <f t="shared" ref="J8:J10" si="0">SUM(B8:I8)</f>
        <v>3712.7</v>
      </c>
    </row>
    <row r="9" spans="1:10" x14ac:dyDescent="0.25">
      <c r="A9" s="28" t="s">
        <v>177</v>
      </c>
      <c r="B9" s="16">
        <v>36640.949999999997</v>
      </c>
      <c r="C9" s="16">
        <v>1428.9</v>
      </c>
      <c r="D9" s="16">
        <v>46.39</v>
      </c>
      <c r="E9" s="16">
        <v>290.5</v>
      </c>
      <c r="F9" s="16">
        <v>165.69</v>
      </c>
      <c r="G9" s="16">
        <v>2.23</v>
      </c>
      <c r="H9" s="16">
        <v>0</v>
      </c>
      <c r="I9" s="16">
        <v>1000.21</v>
      </c>
      <c r="J9" s="16">
        <f t="shared" si="0"/>
        <v>39574.870000000003</v>
      </c>
    </row>
    <row r="10" spans="1:10" x14ac:dyDescent="0.25">
      <c r="A10" s="28" t="s">
        <v>178</v>
      </c>
      <c r="B10" s="16">
        <v>0</v>
      </c>
      <c r="C10" s="16">
        <v>0</v>
      </c>
      <c r="D10" s="16">
        <v>0</v>
      </c>
      <c r="E10" s="16">
        <v>0</v>
      </c>
      <c r="F10" s="16">
        <v>14580.12</v>
      </c>
      <c r="G10" s="16">
        <v>0</v>
      </c>
      <c r="H10" s="16">
        <v>0</v>
      </c>
      <c r="I10" s="16">
        <v>0</v>
      </c>
      <c r="J10" s="16">
        <f t="shared" si="0"/>
        <v>14580.12</v>
      </c>
    </row>
    <row r="11" spans="1:10" x14ac:dyDescent="0.25">
      <c r="A11" s="28"/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28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28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28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28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28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28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28"/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28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28"/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 s="28"/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28"/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28"/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28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28"/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28"/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28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28"/>
      <c r="B28" s="16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28"/>
      <c r="B29" s="16"/>
      <c r="C29" s="16"/>
      <c r="D29" s="16"/>
      <c r="E29" s="16"/>
      <c r="F29" s="16"/>
      <c r="G29" s="16"/>
      <c r="H29" s="16"/>
      <c r="I29" s="16"/>
      <c r="J29" s="16"/>
    </row>
    <row r="30" spans="1:10" x14ac:dyDescent="0.25">
      <c r="A30" s="28"/>
      <c r="B30" s="16"/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28"/>
      <c r="B31" s="16"/>
      <c r="C31" s="16"/>
      <c r="D31" s="16"/>
      <c r="E31" s="16"/>
      <c r="F31" s="16"/>
      <c r="G31" s="16"/>
      <c r="H31" s="16"/>
      <c r="I31" s="16"/>
      <c r="J31" s="16"/>
    </row>
    <row r="32" spans="1:10" x14ac:dyDescent="0.25">
      <c r="A32" s="28"/>
      <c r="B32" s="16"/>
      <c r="C32" s="16"/>
      <c r="D32" s="16"/>
      <c r="E32" s="16"/>
      <c r="F32" s="16"/>
      <c r="G32" s="16"/>
      <c r="H32" s="16"/>
      <c r="I32" s="16"/>
      <c r="J32" s="16"/>
    </row>
    <row r="33" spans="1:10" x14ac:dyDescent="0.25">
      <c r="A33" s="28"/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25">
      <c r="A34" s="28"/>
      <c r="B34" s="16"/>
      <c r="C34" s="16"/>
      <c r="D34" s="16"/>
      <c r="E34" s="16"/>
      <c r="F34" s="16"/>
      <c r="G34" s="16"/>
      <c r="H34" s="16"/>
      <c r="I34" s="16"/>
      <c r="J34" s="16"/>
    </row>
    <row r="35" spans="1:10" x14ac:dyDescent="0.25">
      <c r="A35" s="28"/>
      <c r="B35" s="16"/>
      <c r="C35" s="16"/>
      <c r="D35" s="16"/>
      <c r="E35" s="16"/>
      <c r="F35" s="16"/>
      <c r="G35" s="16"/>
      <c r="H35" s="16"/>
      <c r="I35" s="16"/>
      <c r="J35" s="16"/>
    </row>
    <row r="36" spans="1:10" x14ac:dyDescent="0.25">
      <c r="A36" s="28"/>
      <c r="B36" s="16"/>
      <c r="C36" s="16"/>
      <c r="D36" s="16"/>
      <c r="E36" s="16"/>
      <c r="F36" s="16"/>
      <c r="G36" s="16"/>
      <c r="H36" s="16"/>
      <c r="I36" s="16"/>
      <c r="J36" s="16"/>
    </row>
    <row r="37" spans="1:10" x14ac:dyDescent="0.25">
      <c r="A37" s="28"/>
      <c r="B37" s="16"/>
      <c r="C37" s="16"/>
      <c r="D37" s="16"/>
      <c r="E37" s="16"/>
      <c r="F37" s="16"/>
      <c r="G37" s="16"/>
      <c r="H37" s="16"/>
      <c r="I37" s="16"/>
      <c r="J37" s="16"/>
    </row>
    <row r="38" spans="1:10" x14ac:dyDescent="0.25">
      <c r="A38" s="28"/>
      <c r="B38" s="16"/>
      <c r="C38" s="16"/>
      <c r="D38" s="16"/>
      <c r="E38" s="16"/>
      <c r="F38" s="16"/>
      <c r="G38" s="16"/>
      <c r="H38" s="16"/>
      <c r="I38" s="16"/>
      <c r="J38" s="16"/>
    </row>
    <row r="39" spans="1:10" x14ac:dyDescent="0.25">
      <c r="A39" s="28"/>
      <c r="B39" s="16"/>
      <c r="C39" s="16"/>
      <c r="D39" s="16"/>
      <c r="E39" s="16"/>
      <c r="F39" s="16"/>
      <c r="G39" s="16"/>
      <c r="H39" s="16"/>
      <c r="I39" s="16"/>
      <c r="J39" s="16"/>
    </row>
    <row r="40" spans="1:10" x14ac:dyDescent="0.25">
      <c r="A40" s="28"/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25">
      <c r="A41" s="28"/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8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5">
      <c r="A43" s="28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28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28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28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28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28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28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28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28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28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28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28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28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28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28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28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28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28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28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28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28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28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28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28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28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28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28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28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28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28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28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28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28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28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28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28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8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28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28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28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28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28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28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28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28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28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28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28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28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28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28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28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28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28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28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28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28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28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28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28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28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28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28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28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28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28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28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28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28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28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28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28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28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28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28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28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28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28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28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28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28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28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28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28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28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28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28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28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28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28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28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28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28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28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28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28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28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28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28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28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28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28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28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28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28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28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28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28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28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28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28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28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28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28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28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28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28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28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28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28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28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28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28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28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28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28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28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28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28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28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28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28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28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28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28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28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28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28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28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28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28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28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28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28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28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28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28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28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28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28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28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28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28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28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28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28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28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28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28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28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28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28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28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28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28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28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28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28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28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28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28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28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28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28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28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28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28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28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28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28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28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28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28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28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28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28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28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28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28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28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28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28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28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28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28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28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28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28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28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28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28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28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28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28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28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28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28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28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28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28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28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28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28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28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28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28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28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28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28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28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28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28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28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28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28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28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28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28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28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28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28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28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28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28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28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28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28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28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28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28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28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28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28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28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28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28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28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28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28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28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28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28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28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28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28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28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28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28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28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28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28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28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28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28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28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28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28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28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28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28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28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28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28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28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28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28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28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28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28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28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28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28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28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28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28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28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28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28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28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28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28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28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28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28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28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28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28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28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28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28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28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28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28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28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28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28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28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28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28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28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28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28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28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28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28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28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28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28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28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28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28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28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28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28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28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28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28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28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28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28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28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28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28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28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28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28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28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28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28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28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28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28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28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28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28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28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28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28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28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28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28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28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28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28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28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28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28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28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28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28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28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28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29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29"/>
      <c r="B406" s="30"/>
      <c r="C406" s="30"/>
      <c r="D406" s="30"/>
      <c r="E406" s="30"/>
      <c r="F406" s="30"/>
      <c r="G406" s="30"/>
      <c r="H406" s="30"/>
      <c r="I406" s="30"/>
      <c r="J406" s="30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8</vt:i4>
      </vt:variant>
    </vt:vector>
  </HeadingPairs>
  <TitlesOfParts>
    <vt:vector size="16" baseType="lpstr">
      <vt:lpstr>B1</vt:lpstr>
      <vt:lpstr>B1a</vt:lpstr>
      <vt:lpstr>B1m</vt:lpstr>
      <vt:lpstr>B2</vt:lpstr>
      <vt:lpstr>B2a</vt:lpstr>
      <vt:lpstr>B3</vt:lpstr>
      <vt:lpstr>B4</vt:lpstr>
      <vt:lpstr>B10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Agustina Beser</dc:creator>
  <cp:lastModifiedBy>Belén Agustina Beser</cp:lastModifiedBy>
  <dcterms:created xsi:type="dcterms:W3CDTF">2022-11-10T08:11:13Z</dcterms:created>
  <dcterms:modified xsi:type="dcterms:W3CDTF">2022-11-10T08:13:38Z</dcterms:modified>
</cp:coreProperties>
</file>