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ejecución presupuesto\"/>
    </mc:Choice>
  </mc:AlternateContent>
  <xr:revisionPtr revIDLastSave="0" documentId="13_ncr:1_{4EF10196-FEB7-4A9E-B6A8-8F23B567CEB7}" xr6:coauthVersionLast="36" xr6:coauthVersionMax="36" xr10:uidLastSave="{00000000-0000-0000-0000-000000000000}"/>
  <bookViews>
    <workbookView xWindow="0" yWindow="0" windowWidth="2010" windowHeight="0" xr2:uid="{00000000-000D-0000-FFFF-FFFF00000000}"/>
  </bookViews>
  <sheets>
    <sheet name="B1" sheetId="1" r:id="rId1"/>
    <sheet name="B1a" sheetId="3" r:id="rId2"/>
    <sheet name="B1m" sheetId="4" r:id="rId3"/>
    <sheet name="B2" sheetId="5" r:id="rId4"/>
    <sheet name="B2a" sheetId="7" r:id="rId5"/>
    <sheet name="B3" sheetId="8" r:id="rId6"/>
    <sheet name="B4" sheetId="10" r:id="rId7"/>
    <sheet name="B10" sheetId="18" r:id="rId8"/>
  </sheets>
  <externalReferences>
    <externalReference r:id="rId9"/>
  </externalReferences>
  <definedNames>
    <definedName name="areaB01">'B1'!$C$5:$F$64</definedName>
    <definedName name="areaB01a">B1a!$C$5:$H$64</definedName>
    <definedName name="areaB01m">B1m!$C$5:$H$64</definedName>
    <definedName name="areaB01MRR">#REF!</definedName>
    <definedName name="areaB02">'B2'!$C$5:$F$69</definedName>
    <definedName name="areaB02a">B2a!$C$5:$E$69</definedName>
    <definedName name="areaB02MRR">#REF!</definedName>
    <definedName name="areaB03">'B3'!$C$5:$I$64</definedName>
    <definedName name="areaB03MRR">#REF!</definedName>
    <definedName name="areaB04">'B4'!$C$5:$I$69</definedName>
    <definedName name="areaB04MRR">#REF!</definedName>
    <definedName name="areaB05a">#REF!</definedName>
    <definedName name="areaB05b">#REF!</definedName>
    <definedName name="areaB07a">#REF!</definedName>
    <definedName name="areaB07aMRR">#REF!</definedName>
    <definedName name="areaB08">#REF!</definedName>
    <definedName name="areaB09a">#REF!</definedName>
    <definedName name="areaB10">'B10'!$A$6:$J$406</definedName>
    <definedName name="areaB11">#REF!</definedName>
    <definedName name="areaB13">#REF!</definedName>
    <definedName name="areaB14">#REF!</definedName>
    <definedName name="areaB15">#REF!</definedName>
    <definedName name="areaB16">#REF!</definedName>
    <definedName name="areaB17">#REF!</definedName>
    <definedName name="areaB18">#REF!</definedName>
    <definedName name="areaB19">#REF!</definedName>
    <definedName name="areaB20a">#REF!</definedName>
    <definedName name="areaB20aMRR">#REF!</definedName>
    <definedName name="areaB20b">#REF!</definedName>
    <definedName name="areaB20bMRR">#REF!</definedName>
    <definedName name="areaB20c">#REF!</definedName>
    <definedName name="areaB20cMRR">#REF!</definedName>
    <definedName name="areaB20d">#REF!</definedName>
    <definedName name="areaB20dMRR">#REF!</definedName>
    <definedName name="areaB20e">#REF!</definedName>
    <definedName name="areaB20eMRR">#REF!</definedName>
    <definedName name="areaB20f">#REF!</definedName>
    <definedName name="areaB20fMRR">#REF!</definedName>
    <definedName name="areaB21">#REF!</definedName>
    <definedName name="areaB23">#REF!</definedName>
    <definedName name="areaB26">#REF!</definedName>
    <definedName name="areaB30">#REF!</definedName>
    <definedName name="areaB50">#REF!</definedName>
    <definedName name="areaB70a">[1]B70a!$B$7:$S$11</definedName>
  </definedNames>
  <calcPr calcId="191029"/>
</workbook>
</file>

<file path=xl/calcChain.xml><?xml version="1.0" encoding="utf-8"?>
<calcChain xmlns="http://schemas.openxmlformats.org/spreadsheetml/2006/main">
  <c r="J10" i="18" l="1"/>
  <c r="J9" i="18"/>
  <c r="J8" i="18"/>
  <c r="J7" i="18"/>
  <c r="G68" i="10"/>
  <c r="G67" i="10"/>
  <c r="G66" i="10"/>
  <c r="D65" i="10"/>
  <c r="C65" i="10"/>
  <c r="G63" i="10"/>
  <c r="G62" i="10"/>
  <c r="D61" i="10"/>
  <c r="G61" i="10" s="1"/>
  <c r="C61" i="10"/>
  <c r="G60" i="10"/>
  <c r="G59" i="10"/>
  <c r="G58" i="10"/>
  <c r="G57" i="10"/>
  <c r="D56" i="10"/>
  <c r="C56" i="10"/>
  <c r="G56" i="10" s="1"/>
  <c r="G55" i="10"/>
  <c r="G54" i="10"/>
  <c r="G53" i="10"/>
  <c r="G52" i="10"/>
  <c r="G51" i="10"/>
  <c r="G50" i="10"/>
  <c r="G49" i="10"/>
  <c r="G48" i="10"/>
  <c r="D47" i="10"/>
  <c r="C47" i="10"/>
  <c r="G47" i="10" s="1"/>
  <c r="G46" i="10"/>
  <c r="G45" i="10"/>
  <c r="G44" i="10"/>
  <c r="G43" i="10"/>
  <c r="G42" i="10"/>
  <c r="D41" i="10"/>
  <c r="D40" i="10" s="1"/>
  <c r="C41" i="10"/>
  <c r="G39" i="10"/>
  <c r="G38" i="10"/>
  <c r="D37" i="10"/>
  <c r="C37" i="10"/>
  <c r="G37" i="10" s="1"/>
  <c r="G36" i="10"/>
  <c r="G35" i="10"/>
  <c r="D34" i="10"/>
  <c r="C34" i="10"/>
  <c r="G34" i="10" s="1"/>
  <c r="G33" i="10"/>
  <c r="G32" i="10"/>
  <c r="D31" i="10"/>
  <c r="C31" i="10"/>
  <c r="G30" i="10"/>
  <c r="G29" i="10"/>
  <c r="G28" i="10"/>
  <c r="G27" i="10"/>
  <c r="D26" i="10"/>
  <c r="C26" i="10"/>
  <c r="G26" i="10" s="1"/>
  <c r="G25" i="10"/>
  <c r="G24" i="10"/>
  <c r="G23" i="10"/>
  <c r="G22" i="10"/>
  <c r="G21" i="10"/>
  <c r="G20" i="10"/>
  <c r="G19" i="10"/>
  <c r="G18" i="10"/>
  <c r="D17" i="10"/>
  <c r="G17" i="10" s="1"/>
  <c r="C17" i="10"/>
  <c r="G16" i="10"/>
  <c r="G15" i="10"/>
  <c r="G14" i="10"/>
  <c r="G13" i="10"/>
  <c r="G12" i="10"/>
  <c r="D11" i="10"/>
  <c r="D10" i="10" s="1"/>
  <c r="C11" i="10"/>
  <c r="G9" i="10"/>
  <c r="G8" i="10"/>
  <c r="G7" i="10"/>
  <c r="D6" i="10"/>
  <c r="C6" i="10"/>
  <c r="G63" i="8"/>
  <c r="G62" i="8"/>
  <c r="G61" i="8"/>
  <c r="D60" i="8"/>
  <c r="G60" i="8" s="1"/>
  <c r="C60" i="8"/>
  <c r="G58" i="8"/>
  <c r="G57" i="8"/>
  <c r="D56" i="8"/>
  <c r="C56" i="8"/>
  <c r="G55" i="8"/>
  <c r="G54" i="8"/>
  <c r="G53" i="8"/>
  <c r="G52" i="8"/>
  <c r="G51" i="8"/>
  <c r="G50" i="8"/>
  <c r="G49" i="8"/>
  <c r="G48" i="8"/>
  <c r="D47" i="8"/>
  <c r="C47" i="8"/>
  <c r="G47" i="8" s="1"/>
  <c r="G46" i="8"/>
  <c r="G45" i="8"/>
  <c r="G44" i="8"/>
  <c r="G43" i="8"/>
  <c r="G42" i="8"/>
  <c r="G41" i="8"/>
  <c r="D40" i="8"/>
  <c r="D39" i="8" s="1"/>
  <c r="C40" i="8"/>
  <c r="G40" i="8" s="1"/>
  <c r="G38" i="8"/>
  <c r="G37" i="8"/>
  <c r="G36" i="8"/>
  <c r="G35" i="8"/>
  <c r="G34" i="8"/>
  <c r="D33" i="8"/>
  <c r="C33" i="8"/>
  <c r="G33" i="8" s="1"/>
  <c r="G32" i="8"/>
  <c r="G31" i="8"/>
  <c r="G30" i="8"/>
  <c r="D29" i="8"/>
  <c r="C29" i="8"/>
  <c r="G28" i="8"/>
  <c r="G27" i="8"/>
  <c r="G26" i="8"/>
  <c r="G25" i="8"/>
  <c r="G24" i="8"/>
  <c r="G23" i="8"/>
  <c r="G22" i="8"/>
  <c r="G21" i="8"/>
  <c r="D20" i="8"/>
  <c r="D13" i="8" s="1"/>
  <c r="C20" i="8"/>
  <c r="C13" i="8" s="1"/>
  <c r="G19" i="8"/>
  <c r="G18" i="8"/>
  <c r="G17" i="8"/>
  <c r="G16" i="8"/>
  <c r="G15" i="8"/>
  <c r="G14" i="8"/>
  <c r="G11" i="8"/>
  <c r="G10" i="8"/>
  <c r="D9" i="8"/>
  <c r="C9" i="8"/>
  <c r="G8" i="8"/>
  <c r="G7" i="8"/>
  <c r="G6" i="8"/>
  <c r="E68" i="7"/>
  <c r="E67" i="7"/>
  <c r="E66" i="7"/>
  <c r="D65" i="7"/>
  <c r="C65" i="7"/>
  <c r="E63" i="7"/>
  <c r="E62" i="7"/>
  <c r="D61" i="7"/>
  <c r="D40" i="7" s="1"/>
  <c r="C61" i="7"/>
  <c r="E61" i="7" s="1"/>
  <c r="E60" i="7"/>
  <c r="E59" i="7"/>
  <c r="E58" i="7"/>
  <c r="E57" i="7"/>
  <c r="D56" i="7"/>
  <c r="C56" i="7"/>
  <c r="E56" i="7" s="1"/>
  <c r="E55" i="7"/>
  <c r="E54" i="7"/>
  <c r="E53" i="7"/>
  <c r="E52" i="7"/>
  <c r="E51" i="7"/>
  <c r="E50" i="7"/>
  <c r="E49" i="7"/>
  <c r="E48" i="7"/>
  <c r="E47" i="7"/>
  <c r="D47" i="7"/>
  <c r="C47" i="7"/>
  <c r="E46" i="7"/>
  <c r="E45" i="7"/>
  <c r="E44" i="7"/>
  <c r="E43" i="7"/>
  <c r="E42" i="7"/>
  <c r="E41" i="7"/>
  <c r="D41" i="7"/>
  <c r="C41" i="7"/>
  <c r="C40" i="7"/>
  <c r="E39" i="7"/>
  <c r="E38" i="7"/>
  <c r="E37" i="7"/>
  <c r="D37" i="7"/>
  <c r="C37" i="7"/>
  <c r="E36" i="7"/>
  <c r="E35" i="7"/>
  <c r="D34" i="7"/>
  <c r="C34" i="7"/>
  <c r="E34" i="7" s="1"/>
  <c r="E33" i="7"/>
  <c r="E32" i="7"/>
  <c r="D31" i="7"/>
  <c r="C31" i="7"/>
  <c r="E31" i="7" s="1"/>
  <c r="E30" i="7"/>
  <c r="E29" i="7"/>
  <c r="E28" i="7"/>
  <c r="E27" i="7"/>
  <c r="D26" i="7"/>
  <c r="C26" i="7"/>
  <c r="E25" i="7"/>
  <c r="E24" i="7"/>
  <c r="E23" i="7"/>
  <c r="E22" i="7"/>
  <c r="E21" i="7"/>
  <c r="E20" i="7"/>
  <c r="E19" i="7"/>
  <c r="E18" i="7"/>
  <c r="D17" i="7"/>
  <c r="E17" i="7" s="1"/>
  <c r="C17" i="7"/>
  <c r="E16" i="7"/>
  <c r="E15" i="7"/>
  <c r="E14" i="7"/>
  <c r="E13" i="7"/>
  <c r="E12" i="7"/>
  <c r="D11" i="7"/>
  <c r="D10" i="7" s="1"/>
  <c r="C11" i="7"/>
  <c r="C10" i="7" s="1"/>
  <c r="E9" i="7"/>
  <c r="E8" i="7"/>
  <c r="E7" i="7"/>
  <c r="D6" i="7"/>
  <c r="C6" i="7"/>
  <c r="F68" i="5"/>
  <c r="F67" i="5"/>
  <c r="F66" i="5"/>
  <c r="C65" i="5"/>
  <c r="F65" i="5" s="1"/>
  <c r="F63" i="5"/>
  <c r="F62" i="5"/>
  <c r="C61" i="5"/>
  <c r="F61" i="5" s="1"/>
  <c r="F60" i="5"/>
  <c r="F59" i="5"/>
  <c r="F58" i="5"/>
  <c r="F57" i="5"/>
  <c r="C56" i="5"/>
  <c r="F56" i="5" s="1"/>
  <c r="F55" i="5"/>
  <c r="F54" i="5"/>
  <c r="F53" i="5"/>
  <c r="F52" i="5"/>
  <c r="F51" i="5"/>
  <c r="F50" i="5"/>
  <c r="F49" i="5"/>
  <c r="F48" i="5"/>
  <c r="C47" i="5"/>
  <c r="F47" i="5" s="1"/>
  <c r="F46" i="5"/>
  <c r="F45" i="5"/>
  <c r="F44" i="5"/>
  <c r="F43" i="5"/>
  <c r="F42" i="5"/>
  <c r="F39" i="5"/>
  <c r="F38" i="5"/>
  <c r="F37" i="5"/>
  <c r="C37" i="5"/>
  <c r="F36" i="5"/>
  <c r="F35" i="5"/>
  <c r="C34" i="5"/>
  <c r="F34" i="5" s="1"/>
  <c r="F33" i="5"/>
  <c r="F32" i="5"/>
  <c r="C31" i="5"/>
  <c r="F31" i="5" s="1"/>
  <c r="F30" i="5"/>
  <c r="F29" i="5"/>
  <c r="F28" i="5"/>
  <c r="F27" i="5"/>
  <c r="C26" i="5"/>
  <c r="F26" i="5" s="1"/>
  <c r="F25" i="5"/>
  <c r="F24" i="5"/>
  <c r="F23" i="5"/>
  <c r="F22" i="5"/>
  <c r="F21" i="5"/>
  <c r="F20" i="5"/>
  <c r="F19" i="5"/>
  <c r="F18" i="5"/>
  <c r="F17" i="5"/>
  <c r="C17" i="5"/>
  <c r="F16" i="5"/>
  <c r="F15" i="5"/>
  <c r="F14" i="5"/>
  <c r="F13" i="5"/>
  <c r="F12" i="5"/>
  <c r="C11" i="5"/>
  <c r="F9" i="5"/>
  <c r="F8" i="5"/>
  <c r="F7" i="5"/>
  <c r="C6" i="5"/>
  <c r="F6" i="5" s="1"/>
  <c r="G60" i="4"/>
  <c r="E60" i="4"/>
  <c r="D60" i="4"/>
  <c r="C60" i="4"/>
  <c r="C59" i="4"/>
  <c r="C64" i="4" s="1"/>
  <c r="G56" i="4"/>
  <c r="F56" i="4"/>
  <c r="D56" i="4"/>
  <c r="G47" i="4"/>
  <c r="D47" i="4"/>
  <c r="G40" i="4"/>
  <c r="D40" i="4"/>
  <c r="D39" i="4" s="1"/>
  <c r="G39" i="4"/>
  <c r="F39" i="4"/>
  <c r="H33" i="4"/>
  <c r="H59" i="4" s="1"/>
  <c r="H64" i="4" s="1"/>
  <c r="G33" i="4"/>
  <c r="F33" i="4"/>
  <c r="F59" i="4" s="1"/>
  <c r="F64" i="4" s="1"/>
  <c r="E33" i="4"/>
  <c r="D33" i="4"/>
  <c r="C33" i="4"/>
  <c r="H29" i="4"/>
  <c r="H12" i="4" s="1"/>
  <c r="G29" i="4"/>
  <c r="F29" i="4"/>
  <c r="E29" i="4"/>
  <c r="E12" i="4" s="1"/>
  <c r="D29" i="4"/>
  <c r="G20" i="4"/>
  <c r="D20" i="4"/>
  <c r="D13" i="4" s="1"/>
  <c r="G13" i="4"/>
  <c r="F12" i="4"/>
  <c r="G9" i="4"/>
  <c r="E9" i="4"/>
  <c r="D9" i="4"/>
  <c r="E63" i="3"/>
  <c r="E62" i="3"/>
  <c r="E61" i="3"/>
  <c r="H60" i="3"/>
  <c r="G60" i="3"/>
  <c r="F60" i="3"/>
  <c r="D60" i="3"/>
  <c r="C60" i="3"/>
  <c r="E60" i="3" s="1"/>
  <c r="E58" i="3"/>
  <c r="E57" i="3"/>
  <c r="H56" i="3"/>
  <c r="G56" i="3"/>
  <c r="F56" i="3"/>
  <c r="D56" i="3"/>
  <c r="C56" i="3"/>
  <c r="E56" i="3" s="1"/>
  <c r="E55" i="3"/>
  <c r="E54" i="3"/>
  <c r="E53" i="3"/>
  <c r="E52" i="3"/>
  <c r="E51" i="3"/>
  <c r="E50" i="3"/>
  <c r="E49" i="3"/>
  <c r="E48" i="3"/>
  <c r="H47" i="3"/>
  <c r="H40" i="3" s="1"/>
  <c r="G47" i="3"/>
  <c r="G40" i="3" s="1"/>
  <c r="F47" i="3"/>
  <c r="F40" i="3" s="1"/>
  <c r="F39" i="3" s="1"/>
  <c r="E47" i="3"/>
  <c r="D47" i="3"/>
  <c r="C47" i="3"/>
  <c r="E46" i="3"/>
  <c r="E45" i="3"/>
  <c r="E44" i="3"/>
  <c r="E43" i="3"/>
  <c r="E42" i="3"/>
  <c r="E41" i="3"/>
  <c r="D40" i="3"/>
  <c r="D39" i="3" s="1"/>
  <c r="C40" i="3"/>
  <c r="C39" i="3" s="1"/>
  <c r="E38" i="3"/>
  <c r="E37" i="3"/>
  <c r="E36" i="3"/>
  <c r="E35" i="3"/>
  <c r="E34" i="3"/>
  <c r="H33" i="3"/>
  <c r="G33" i="3"/>
  <c r="F33" i="3"/>
  <c r="D33" i="3"/>
  <c r="C33" i="3"/>
  <c r="E33" i="3" s="1"/>
  <c r="E32" i="3"/>
  <c r="E31" i="3"/>
  <c r="E30" i="3"/>
  <c r="H29" i="3"/>
  <c r="G29" i="3"/>
  <c r="F29" i="3"/>
  <c r="D29" i="3"/>
  <c r="C29" i="3"/>
  <c r="E29" i="3" s="1"/>
  <c r="E28" i="3"/>
  <c r="E27" i="3"/>
  <c r="E26" i="3"/>
  <c r="E25" i="3"/>
  <c r="E24" i="3"/>
  <c r="E23" i="3"/>
  <c r="E22" i="3"/>
  <c r="E21" i="3"/>
  <c r="H20" i="3"/>
  <c r="H13" i="3" s="1"/>
  <c r="G20" i="3"/>
  <c r="F20" i="3"/>
  <c r="D20" i="3"/>
  <c r="D13" i="3" s="1"/>
  <c r="C20" i="3"/>
  <c r="E20" i="3" s="1"/>
  <c r="E19" i="3"/>
  <c r="E18" i="3"/>
  <c r="E17" i="3"/>
  <c r="E16" i="3"/>
  <c r="E15" i="3"/>
  <c r="E14" i="3"/>
  <c r="G13" i="3"/>
  <c r="F13" i="3"/>
  <c r="F12" i="3" s="1"/>
  <c r="E11" i="3"/>
  <c r="E10" i="3"/>
  <c r="H9" i="3"/>
  <c r="G9" i="3"/>
  <c r="F9" i="3"/>
  <c r="D9" i="3"/>
  <c r="C9" i="3"/>
  <c r="E9" i="3" s="1"/>
  <c r="E8" i="3"/>
  <c r="E7" i="3"/>
  <c r="E6" i="3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G41" i="10" l="1"/>
  <c r="G9" i="8"/>
  <c r="G31" i="10"/>
  <c r="E65" i="7"/>
  <c r="E26" i="7"/>
  <c r="E6" i="7"/>
  <c r="C10" i="5"/>
  <c r="F10" i="5" s="1"/>
  <c r="G12" i="3"/>
  <c r="G59" i="3" s="1"/>
  <c r="G64" i="3" s="1"/>
  <c r="D12" i="3"/>
  <c r="C13" i="1"/>
  <c r="C12" i="1" s="1"/>
  <c r="F12" i="1" s="1"/>
  <c r="C40" i="10"/>
  <c r="G65" i="10"/>
  <c r="G11" i="10"/>
  <c r="C10" i="10"/>
  <c r="G10" i="10" s="1"/>
  <c r="G6" i="10"/>
  <c r="D64" i="10"/>
  <c r="D69" i="10" s="1"/>
  <c r="D64" i="7"/>
  <c r="D69" i="7" s="1"/>
  <c r="E10" i="7"/>
  <c r="D12" i="4"/>
  <c r="D59" i="4" s="1"/>
  <c r="D64" i="4" s="1"/>
  <c r="G12" i="4"/>
  <c r="G59" i="4" s="1"/>
  <c r="G64" i="4" s="1"/>
  <c r="E59" i="4"/>
  <c r="E64" i="4" s="1"/>
  <c r="G56" i="8"/>
  <c r="G29" i="8"/>
  <c r="D12" i="8"/>
  <c r="D59" i="8" s="1"/>
  <c r="D64" i="8" s="1"/>
  <c r="H39" i="3"/>
  <c r="G39" i="3"/>
  <c r="H12" i="3"/>
  <c r="C12" i="8"/>
  <c r="G13" i="8"/>
  <c r="C39" i="8"/>
  <c r="G20" i="8"/>
  <c r="C64" i="7"/>
  <c r="E11" i="7"/>
  <c r="E40" i="7"/>
  <c r="F11" i="5"/>
  <c r="C41" i="5"/>
  <c r="E39" i="3"/>
  <c r="D59" i="3"/>
  <c r="D64" i="3" s="1"/>
  <c r="F59" i="3"/>
  <c r="F64" i="3" s="1"/>
  <c r="E40" i="3"/>
  <c r="C13" i="3"/>
  <c r="F39" i="1"/>
  <c r="F13" i="1"/>
  <c r="F40" i="1"/>
  <c r="C64" i="10" l="1"/>
  <c r="C69" i="10" s="1"/>
  <c r="G69" i="10" s="1"/>
  <c r="H59" i="3"/>
  <c r="H64" i="3" s="1"/>
  <c r="C59" i="1"/>
  <c r="F59" i="1" s="1"/>
  <c r="G40" i="10"/>
  <c r="G12" i="8"/>
  <c r="G39" i="8"/>
  <c r="C59" i="8"/>
  <c r="E64" i="7"/>
  <c r="C69" i="7"/>
  <c r="E69" i="7" s="1"/>
  <c r="F41" i="5"/>
  <c r="C40" i="5"/>
  <c r="C12" i="3"/>
  <c r="E13" i="3"/>
  <c r="C64" i="1" l="1"/>
  <c r="F64" i="1" s="1"/>
  <c r="G64" i="10"/>
  <c r="G59" i="8"/>
  <c r="C64" i="8"/>
  <c r="G64" i="8" s="1"/>
  <c r="F40" i="5"/>
  <c r="C64" i="5"/>
  <c r="E12" i="3"/>
  <c r="C59" i="3"/>
  <c r="C69" i="5" l="1"/>
  <c r="F69" i="5" s="1"/>
  <c r="F64" i="5"/>
  <c r="E59" i="3"/>
  <c r="C64" i="3"/>
  <c r="E64" i="3" s="1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<sst xmlns="http://schemas.openxmlformats.org/spreadsheetml/2006/main" count="939" uniqueCount="179">
  <si>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</si>
  <si>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</si>
  <si>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</si>
  <si>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</si>
  <si>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</si>
  <si>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</si>
  <si>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</si>
  <si>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</si>
  <si>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</si>
  <si>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</si>
  <si>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</si>
  <si>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</si>
  <si>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</si>
  <si>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</si>
  <si>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</si>
  <si>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</si>
  <si>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</si>
  <si>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</si>
  <si>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</si>
  <si>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</si>
  <si>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</si>
  <si>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</si>
  <si>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</si>
  <si>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</si>
  <si>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</si>
  <si>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</si>
  <si>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</si>
  <si>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</si>
  <si>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</si>
  <si>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</si>
  <si>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</si>
  <si>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</si>
  <si>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</si>
  <si>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</si>
  <si>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</si>
  <si>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</si>
  <si>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</si>
  <si>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</si>
  <si>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</si>
  <si>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</si>
  <si>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</si>
  <si>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</si>
  <si>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</si>
  <si>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</si>
  <si>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</si>
  <si>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</si>
  <si>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</si>
  <si>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</si>
  <si>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</si>
  <si>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</si>
  <si>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</si>
  <si>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</si>
  <si>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</si>
  <si>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</si>
  <si>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</si>
  <si>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</si>
  <si>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</si>
  <si>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</si>
  <si>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</si>
  <si>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</si>
  <si>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</si>
  <si>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</si>
  <si>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</si>
  <si>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</si>
  <si>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</si>
  <si>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</si>
  <si>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</si>
  <si>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</si>
  <si>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</si>
  <si>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</si>
  <si>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</si>
  <si>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</si>
  <si>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</si>
  <si>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</si>
  <si>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</si>
  <si>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</si>
  <si>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</si>
  <si>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</si>
  <si>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</si>
  <si>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</si>
  <si>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</si>
  <si>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</si>
  <si>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</si>
  <si>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</si>
  <si>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</si>
  <si>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</si>
  <si>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</si>
  <si>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</si>
  <si>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</si>
  <si>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</si>
  <si>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</si>
  <si>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</si>
  <si>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</si>
  <si>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</si>
  <si>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</si>
  <si>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</si>
  <si>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</si>
  <si>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</si>
  <si>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</si>
  <si>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</si>
  <si>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</si>
  <si>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</si>
  <si>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</si>
  <si>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</si>
  <si>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</si>
  <si>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</si>
  <si>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</si>
  <si>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</si>
  <si>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</si>
  <si>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</si>
  <si>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</si>
  <si>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</si>
  <si>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</si>
  <si>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</si>
  <si>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</si>
  <si>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</si>
  <si>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</si>
  <si>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</si>
  <si>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</si>
  <si>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</si>
  <si>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</si>
  <si>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</si>
  <si>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</si>
  <si>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</si>
  <si>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</si>
  <si>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</si>
  <si>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</si>
  <si>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</si>
  <si>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</si>
  <si>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</si>
  <si>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</si>
  <si>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</si>
  <si>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</si>
  <si>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</si>
  <si>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</si>
  <si>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</si>
  <si>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</si>
  <si>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</si>
  <si>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</si>
  <si>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</si>
  <si>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</si>
  <si>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</si>
  <si>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</si>
  <si>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</si>
  <si>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</si>
  <si>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</si>
  <si>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</si>
  <si>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</si>
  <si>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</si>
  <si>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</si>
  <si>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</si>
  <si>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</si>
  <si>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</si>
  <si>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</si>
  <si>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</si>
  <si>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</si>
  <si>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</si>
  <si>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</si>
  <si>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</si>
  <si>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</si>
  <si>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</si>
  <si>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</si>
  <si>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</si>
  <si>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>TOTAL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</si>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</sst>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[=0]0.00;###,##0.00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rgb="FF000000"/>
      <name val="Arial"/>
      <family val="2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33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164" fontId="2" fillId="0" borderId="8" xfId="0" applyNumberFormat="1" applyFont="1" applyBorder="1" applyAlignment="1" applyProtection="1">
      <alignment horizontal="right"/>
      <protection locked="0"/>
    </xf>
    <xf numFmtId="49" fontId="3" fillId="5" borderId="8" xfId="0" applyNumberFormat="1" applyFont="1" applyFill="1" applyBorder="1"/>
    <xf numFmtId="49" fontId="3" fillId="2" borderId="8" xfId="0" applyNumberFormat="1" applyFont="1" applyFill="1" applyBorder="1"/>
    <xf numFmtId="49" fontId="4" fillId="2" borderId="8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Protection="1"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" fontId="8" fillId="6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4">
    <cellStyle name="Millares 2" xfId="3" xr:uid="{E7701250-2BB9-4942-ACF0-2875DFDC60EC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3" xfId="12" xr:uid="{00000000-0005-0000-0000-000005000000}"/>
    <cellStyle name="Normal" xfId="0" builtinId="0"/>
    <cellStyle name="Normal 10" xfId="4" xr:uid="{B55D91FC-1B89-4E26-9326-3161BAC5592A}"/>
    <cellStyle name="Normal 2" xfId="6" xr:uid="{00000000-0005-0000-0000-000007000000}"/>
    <cellStyle name="Normal 3" xfId="1" xr:uid="{993A2647-5D9F-48CB-A143-8CD1CBAD79E1}"/>
    <cellStyle name="Normal 3 2" xfId="13" xr:uid="{00000000-0005-0000-0000-000009000000}"/>
    <cellStyle name="Normal 4" xfId="7" xr:uid="{00000000-0005-0000-0000-00000A000000}"/>
    <cellStyle name="Normal 7" xfId="5" xr:uid="{C21FB366-6A0D-42F5-AE67-5834605023C2}"/>
    <cellStyle name="Normal 8" xfId="2" xr:uid="{B4415458-7EAB-48FD-AC94-A4A47BE50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ser/Desktop/portal%20de%20transparencia/pmp/PMP-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70a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 (DEUDA COMERCIAL) (miles euros)</v>
          </cell>
        </row>
        <row r="8">
          <cell r="B8">
            <v>294</v>
          </cell>
          <cell r="C8">
            <v>557.36</v>
          </cell>
          <cell r="D8">
            <v>18</v>
          </cell>
          <cell r="E8">
            <v>79.73</v>
          </cell>
          <cell r="F8">
            <v>312</v>
          </cell>
          <cell r="G8">
            <v>637.09</v>
          </cell>
          <cell r="H8">
            <v>0</v>
          </cell>
          <cell r="I8">
            <v>0</v>
          </cell>
          <cell r="J8">
            <v>233</v>
          </cell>
          <cell r="K8">
            <v>420.36</v>
          </cell>
          <cell r="L8">
            <v>242</v>
          </cell>
          <cell r="M8">
            <v>144.53</v>
          </cell>
          <cell r="N8">
            <v>475</v>
          </cell>
          <cell r="O8">
            <v>564.89</v>
          </cell>
          <cell r="P8">
            <v>13.7</v>
          </cell>
          <cell r="Q8">
            <v>22.78</v>
          </cell>
          <cell r="R8">
            <v>17.97</v>
          </cell>
          <cell r="S8" t="str">
            <v/>
          </cell>
        </row>
        <row r="9">
          <cell r="B9">
            <v>102</v>
          </cell>
          <cell r="C9">
            <v>435.17</v>
          </cell>
          <cell r="D9">
            <v>4</v>
          </cell>
          <cell r="E9">
            <v>71.67</v>
          </cell>
          <cell r="F9">
            <v>106</v>
          </cell>
          <cell r="G9">
            <v>506.84000000000003</v>
          </cell>
          <cell r="H9">
            <v>0</v>
          </cell>
          <cell r="I9">
            <v>0</v>
          </cell>
          <cell r="J9">
            <v>110</v>
          </cell>
          <cell r="K9">
            <v>264.47000000000003</v>
          </cell>
          <cell r="L9">
            <v>79</v>
          </cell>
          <cell r="M9">
            <v>86.82</v>
          </cell>
          <cell r="N9">
            <v>189</v>
          </cell>
          <cell r="O9">
            <v>351.29</v>
          </cell>
          <cell r="P9">
            <v>13.13</v>
          </cell>
          <cell r="Q9">
            <v>14.77</v>
          </cell>
          <cell r="R9">
            <v>13.8</v>
          </cell>
          <cell r="S9" t="str">
            <v/>
          </cell>
        </row>
        <row r="10">
          <cell r="B10">
            <v>192</v>
          </cell>
          <cell r="C10">
            <v>122.19</v>
          </cell>
          <cell r="D10">
            <v>14</v>
          </cell>
          <cell r="E10">
            <v>8.06</v>
          </cell>
          <cell r="F10">
            <v>206</v>
          </cell>
          <cell r="G10">
            <v>130.25</v>
          </cell>
          <cell r="H10">
            <v>0</v>
          </cell>
          <cell r="I10">
            <v>0</v>
          </cell>
          <cell r="J10">
            <v>123</v>
          </cell>
          <cell r="K10">
            <v>155.88999999999999</v>
          </cell>
          <cell r="L10">
            <v>163</v>
          </cell>
          <cell r="M10">
            <v>57.71</v>
          </cell>
          <cell r="N10">
            <v>286</v>
          </cell>
          <cell r="O10">
            <v>213.6</v>
          </cell>
          <cell r="P10">
            <v>15.89</v>
          </cell>
          <cell r="Q10">
            <v>35.96</v>
          </cell>
          <cell r="R10">
            <v>28.36</v>
          </cell>
          <cell r="S10" t="str">
            <v/>
          </cell>
        </row>
        <row r="11">
          <cell r="B11" t="str">
            <v/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C7" sqref="C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4.5" thickBot="1">
      <c r="A5" s="6" t="s">
        <v>2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5.75" thickBot="1">
      <c r="A6" s="7" t="s">
        <v>7</v>
      </c>
      <c r="B6" s="7" t="s">
        <v>8</v>
      </c>
      <c r="C6" s="16">
        <v>47725.02</v>
      </c>
      <c r="D6" s="11">
        <v>0</v>
      </c>
      <c r="E6" s="11">
        <v>0</v>
      </c>
      <c r="F6" s="11">
        <f t="shared" ref="F6:F64" si="0">C6</f>
        <v>47725.02</v>
      </c>
    </row>
    <row r="7" spans="1:6" ht="15.75" thickBot="1">
      <c r="A7" s="8" t="s">
        <v>9</v>
      </c>
      <c r="B7" s="8" t="s">
        <v>10</v>
      </c>
      <c r="C7" s="12">
        <v>6599.1</v>
      </c>
      <c r="D7" s="12">
        <v>0</v>
      </c>
      <c r="E7" s="12">
        <v>0</v>
      </c>
      <c r="F7" s="12">
        <f t="shared" si="0"/>
        <v>6599.1</v>
      </c>
    </row>
    <row r="8" spans="1:6" ht="15.75" thickBot="1">
      <c r="A8" s="7" t="s">
        <v>11</v>
      </c>
      <c r="B8" s="7" t="s">
        <v>12</v>
      </c>
      <c r="C8" s="16">
        <v>8978.73</v>
      </c>
      <c r="D8" s="11">
        <v>0</v>
      </c>
      <c r="E8" s="11">
        <v>0</v>
      </c>
      <c r="F8" s="11">
        <f t="shared" si="0"/>
        <v>8978.73</v>
      </c>
    </row>
    <row r="9" spans="1:6" ht="15.75" thickBot="1">
      <c r="A9" s="7" t="s">
        <v>13</v>
      </c>
      <c r="B9" s="7" t="s">
        <v>14</v>
      </c>
      <c r="C9" s="16">
        <f>SUM(C10:C11)</f>
        <v>123.86999999999999</v>
      </c>
      <c r="D9" s="11">
        <v>0</v>
      </c>
      <c r="E9" s="11">
        <v>0</v>
      </c>
      <c r="F9" s="11">
        <f t="shared" si="0"/>
        <v>123.86999999999999</v>
      </c>
    </row>
    <row r="10" spans="1:6">
      <c r="A10" s="8" t="s">
        <v>15</v>
      </c>
      <c r="B10" s="8" t="s">
        <v>16</v>
      </c>
      <c r="C10" s="12">
        <v>107.35</v>
      </c>
      <c r="D10" s="12">
        <v>0</v>
      </c>
      <c r="E10" s="12">
        <v>0</v>
      </c>
      <c r="F10" s="12">
        <f t="shared" si="0"/>
        <v>107.35</v>
      </c>
    </row>
    <row r="11" spans="1:6" ht="15.75" thickBot="1">
      <c r="A11" s="8" t="s">
        <v>17</v>
      </c>
      <c r="B11" s="8" t="s">
        <v>18</v>
      </c>
      <c r="C11" s="12">
        <v>16.52</v>
      </c>
      <c r="D11" s="12">
        <v>0</v>
      </c>
      <c r="E11" s="12">
        <v>0</v>
      </c>
      <c r="F11" s="12">
        <f t="shared" si="0"/>
        <v>16.52</v>
      </c>
    </row>
    <row r="12" spans="1:6" ht="15.75" thickBot="1">
      <c r="A12" s="7" t="s">
        <v>19</v>
      </c>
      <c r="B12" s="7" t="s">
        <v>20</v>
      </c>
      <c r="C12" s="16">
        <f>SUM(C13,C29)</f>
        <v>464.79</v>
      </c>
      <c r="D12" s="11">
        <v>0</v>
      </c>
      <c r="E12" s="11">
        <v>0</v>
      </c>
      <c r="F12" s="11">
        <f t="shared" si="0"/>
        <v>464.79</v>
      </c>
    </row>
    <row r="13" spans="1:6">
      <c r="A13" s="8" t="s">
        <v>21</v>
      </c>
      <c r="B13" s="8" t="s">
        <v>22</v>
      </c>
      <c r="C13" s="12">
        <f>SUM(C14:C20,C25:C28)</f>
        <v>186</v>
      </c>
      <c r="D13" s="12">
        <v>0</v>
      </c>
      <c r="E13" s="12">
        <v>0</v>
      </c>
      <c r="F13" s="12">
        <f t="shared" si="0"/>
        <v>186</v>
      </c>
    </row>
    <row r="14" spans="1:6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f t="shared" si="0"/>
        <v>0</v>
      </c>
    </row>
    <row r="18" spans="1:6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30</v>
      </c>
      <c r="C20" s="12">
        <f>SUM(C21:C24)</f>
        <v>186</v>
      </c>
      <c r="D20" s="12">
        <v>0</v>
      </c>
      <c r="E20" s="12">
        <v>0</v>
      </c>
      <c r="F20" s="12">
        <f t="shared" si="0"/>
        <v>186</v>
      </c>
    </row>
    <row r="21" spans="1:6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32</v>
      </c>
      <c r="C22" s="12">
        <v>186</v>
      </c>
      <c r="D22" s="12">
        <v>0</v>
      </c>
      <c r="E22" s="12">
        <v>0</v>
      </c>
      <c r="F22" s="12">
        <f t="shared" si="0"/>
        <v>186</v>
      </c>
    </row>
    <row r="23" spans="1:6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35</v>
      </c>
      <c r="C25" s="12">
        <v>0</v>
      </c>
      <c r="D25" s="12">
        <v>0</v>
      </c>
      <c r="E25" s="12">
        <v>0</v>
      </c>
      <c r="F25" s="12">
        <f t="shared" si="0"/>
        <v>0</v>
      </c>
    </row>
    <row r="26" spans="1:6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f t="shared" si="0"/>
        <v>0</v>
      </c>
    </row>
    <row r="27" spans="1:6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39</v>
      </c>
      <c r="B29" s="8" t="s">
        <v>40</v>
      </c>
      <c r="C29" s="12">
        <f>SUM(C30:C31)</f>
        <v>278.79000000000002</v>
      </c>
      <c r="D29" s="12">
        <v>0</v>
      </c>
      <c r="E29" s="12">
        <v>0</v>
      </c>
      <c r="F29" s="12">
        <f t="shared" si="0"/>
        <v>278.79000000000002</v>
      </c>
    </row>
    <row r="30" spans="1:6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 ht="15.75" thickBot="1">
      <c r="A31" s="8" t="s">
        <v>23</v>
      </c>
      <c r="B31" s="8" t="s">
        <v>42</v>
      </c>
      <c r="C31" s="12">
        <v>278.79000000000002</v>
      </c>
      <c r="D31" s="12">
        <v>0</v>
      </c>
      <c r="E31" s="12">
        <v>0</v>
      </c>
      <c r="F31" s="12">
        <f t="shared" si="0"/>
        <v>278.79000000000002</v>
      </c>
    </row>
    <row r="32" spans="1:6" ht="15.75" thickBot="1">
      <c r="A32" s="7" t="s">
        <v>43</v>
      </c>
      <c r="B32" s="7" t="s">
        <v>44</v>
      </c>
      <c r="C32" s="16">
        <v>0</v>
      </c>
      <c r="D32" s="11">
        <v>0</v>
      </c>
      <c r="E32" s="11">
        <v>0</v>
      </c>
      <c r="F32" s="11">
        <f t="shared" si="0"/>
        <v>0</v>
      </c>
    </row>
    <row r="33" spans="1:6" ht="15.75" thickBot="1">
      <c r="A33" s="7" t="s">
        <v>45</v>
      </c>
      <c r="B33" s="7" t="s">
        <v>46</v>
      </c>
      <c r="C33" s="16">
        <f>SUM(C34:C38)</f>
        <v>15222.380000000001</v>
      </c>
      <c r="D33" s="11">
        <v>0</v>
      </c>
      <c r="E33" s="11">
        <v>0</v>
      </c>
      <c r="F33" s="11">
        <f t="shared" si="0"/>
        <v>15222.380000000001</v>
      </c>
    </row>
    <row r="34" spans="1:6">
      <c r="A34" s="8" t="s">
        <v>47</v>
      </c>
      <c r="B34" s="8" t="s">
        <v>48</v>
      </c>
      <c r="C34" s="12">
        <v>2332.85</v>
      </c>
      <c r="D34" s="12">
        <v>0</v>
      </c>
      <c r="E34" s="12">
        <v>0</v>
      </c>
      <c r="F34" s="12">
        <f t="shared" si="0"/>
        <v>2332.85</v>
      </c>
    </row>
    <row r="35" spans="1:6">
      <c r="A35" s="8" t="s">
        <v>49</v>
      </c>
      <c r="B35" s="8" t="s">
        <v>50</v>
      </c>
      <c r="C35" s="12">
        <v>10.4</v>
      </c>
      <c r="D35" s="12">
        <v>0</v>
      </c>
      <c r="E35" s="12">
        <v>0</v>
      </c>
      <c r="F35" s="12">
        <f t="shared" si="0"/>
        <v>10.4</v>
      </c>
    </row>
    <row r="36" spans="1:6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f t="shared" si="0"/>
        <v>0</v>
      </c>
    </row>
    <row r="37" spans="1:6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f t="shared" si="0"/>
        <v>0</v>
      </c>
    </row>
    <row r="38" spans="1:6" ht="15.75" thickBot="1">
      <c r="A38" s="8" t="s">
        <v>55</v>
      </c>
      <c r="B38" s="8" t="s">
        <v>56</v>
      </c>
      <c r="C38" s="12">
        <v>12879.130000000001</v>
      </c>
      <c r="D38" s="12">
        <v>0</v>
      </c>
      <c r="E38" s="12">
        <v>0</v>
      </c>
      <c r="F38" s="12">
        <f t="shared" si="0"/>
        <v>12879.130000000001</v>
      </c>
    </row>
    <row r="39" spans="1:6" ht="15.75" thickBot="1">
      <c r="A39" s="7" t="s">
        <v>57</v>
      </c>
      <c r="B39" s="7" t="s">
        <v>58</v>
      </c>
      <c r="C39" s="16">
        <f>SUM(C40,C56)</f>
        <v>0.24</v>
      </c>
      <c r="D39" s="11">
        <v>0</v>
      </c>
      <c r="E39" s="11">
        <v>0</v>
      </c>
      <c r="F39" s="11">
        <f t="shared" si="0"/>
        <v>0.24</v>
      </c>
    </row>
    <row r="40" spans="1:6">
      <c r="A40" s="8" t="s">
        <v>59</v>
      </c>
      <c r="B40" s="8" t="s">
        <v>22</v>
      </c>
      <c r="C40" s="12">
        <f>SUM(C41:C47,C52:C55)</f>
        <v>0</v>
      </c>
      <c r="D40" s="12">
        <v>0</v>
      </c>
      <c r="E40" s="12">
        <v>0</v>
      </c>
      <c r="F40" s="12">
        <f t="shared" si="0"/>
        <v>0</v>
      </c>
    </row>
    <row r="41" spans="1:6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f t="shared" si="0"/>
        <v>0</v>
      </c>
    </row>
    <row r="42" spans="1:6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f t="shared" si="0"/>
        <v>0</v>
      </c>
    </row>
    <row r="47" spans="1:6">
      <c r="A47" s="8" t="s">
        <v>23</v>
      </c>
      <c r="B47" s="8" t="s">
        <v>30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35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f t="shared" si="0"/>
        <v>0</v>
      </c>
    </row>
    <row r="56" spans="1:6">
      <c r="A56" s="8" t="s">
        <v>60</v>
      </c>
      <c r="B56" s="8" t="s">
        <v>40</v>
      </c>
      <c r="C56" s="12">
        <f>SUM(C57:C58)</f>
        <v>0.24</v>
      </c>
      <c r="D56" s="12">
        <v>0</v>
      </c>
      <c r="E56" s="12">
        <v>0</v>
      </c>
      <c r="F56" s="12">
        <f t="shared" si="0"/>
        <v>0.24</v>
      </c>
    </row>
    <row r="57" spans="1:6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42</v>
      </c>
      <c r="C58" s="12">
        <v>0.24</v>
      </c>
      <c r="D58" s="12">
        <v>0</v>
      </c>
      <c r="E58" s="12">
        <v>0</v>
      </c>
      <c r="F58" s="12">
        <f t="shared" si="0"/>
        <v>0.24</v>
      </c>
    </row>
    <row r="59" spans="1:6">
      <c r="A59" s="9" t="s">
        <v>23</v>
      </c>
      <c r="B59" s="10" t="s">
        <v>61</v>
      </c>
      <c r="C59" s="13">
        <f>SUM(C39,C33,C32,C12,C9,C8,C6)</f>
        <v>72515.03</v>
      </c>
      <c r="D59" s="13">
        <v>0</v>
      </c>
      <c r="E59" s="13">
        <v>0</v>
      </c>
      <c r="F59" s="13">
        <f t="shared" si="0"/>
        <v>72515.03</v>
      </c>
    </row>
    <row r="60" spans="1:6">
      <c r="A60" s="7" t="s">
        <v>62</v>
      </c>
      <c r="B60" s="7" t="s">
        <v>63</v>
      </c>
      <c r="C60" s="11">
        <f>SUM(C61:C62)</f>
        <v>0</v>
      </c>
      <c r="D60" s="11">
        <v>0</v>
      </c>
      <c r="E60" s="11">
        <v>0</v>
      </c>
      <c r="F60" s="11">
        <f t="shared" si="0"/>
        <v>0</v>
      </c>
    </row>
    <row r="61" spans="1:6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3" t="s">
        <v>68</v>
      </c>
      <c r="B63" s="3" t="s">
        <v>69</v>
      </c>
      <c r="C63" s="11">
        <v>1428.78</v>
      </c>
      <c r="D63" s="11">
        <v>0</v>
      </c>
      <c r="E63" s="11">
        <v>0</v>
      </c>
      <c r="F63" s="11">
        <f t="shared" si="0"/>
        <v>1428.78</v>
      </c>
    </row>
    <row r="64" spans="1:6">
      <c r="A64" s="4" t="s">
        <v>23</v>
      </c>
      <c r="B64" s="5" t="s">
        <v>70</v>
      </c>
      <c r="C64" s="13">
        <f>SUM(C59,C60,C63)</f>
        <v>73943.81</v>
      </c>
      <c r="D64" s="13">
        <v>0</v>
      </c>
      <c r="E64" s="13">
        <v>0</v>
      </c>
      <c r="F64" s="13">
        <f t="shared" si="0"/>
        <v>73943.81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71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22.5">
      <c r="A5" s="6" t="s">
        <v>2</v>
      </c>
      <c r="B5" s="6" t="s">
        <v>2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</row>
    <row r="6" spans="1:8">
      <c r="A6" s="7" t="s">
        <v>7</v>
      </c>
      <c r="B6" s="7" t="s">
        <v>8</v>
      </c>
      <c r="C6" s="11">
        <v>71915.55</v>
      </c>
      <c r="D6" s="11">
        <v>1483.88</v>
      </c>
      <c r="E6" s="11">
        <f t="shared" ref="E6:E64" si="0">SUM(C6,D6)</f>
        <v>73399.430000000008</v>
      </c>
      <c r="F6" s="11">
        <v>0</v>
      </c>
      <c r="G6" s="11">
        <v>71831.16</v>
      </c>
      <c r="H6" s="11">
        <v>71831.16</v>
      </c>
    </row>
    <row r="7" spans="1:8">
      <c r="A7" s="8" t="s">
        <v>9</v>
      </c>
      <c r="B7" s="8" t="s">
        <v>10</v>
      </c>
      <c r="C7" s="12">
        <v>9147.2099999999991</v>
      </c>
      <c r="D7" s="12">
        <v>179.24</v>
      </c>
      <c r="E7" s="12">
        <f t="shared" si="0"/>
        <v>9326.4499999999989</v>
      </c>
      <c r="F7" s="12">
        <v>0</v>
      </c>
      <c r="G7" s="12">
        <v>9244.48</v>
      </c>
      <c r="H7" s="12">
        <v>9244.48</v>
      </c>
    </row>
    <row r="8" spans="1:8">
      <c r="A8" s="7" t="s">
        <v>11</v>
      </c>
      <c r="B8" s="7" t="s">
        <v>12</v>
      </c>
      <c r="C8" s="11">
        <v>20048.66</v>
      </c>
      <c r="D8" s="11">
        <v>2754.3</v>
      </c>
      <c r="E8" s="11">
        <f t="shared" si="0"/>
        <v>22802.959999999999</v>
      </c>
      <c r="F8" s="11">
        <v>0</v>
      </c>
      <c r="G8" s="11">
        <v>14555.26</v>
      </c>
      <c r="H8" s="11">
        <v>14298.099999999999</v>
      </c>
    </row>
    <row r="9" spans="1:8">
      <c r="A9" s="7" t="s">
        <v>13</v>
      </c>
      <c r="B9" s="7" t="s">
        <v>14</v>
      </c>
      <c r="C9" s="11">
        <f t="shared" ref="C9:H9" si="1">SUM(C10:C11)</f>
        <v>335.42</v>
      </c>
      <c r="D9" s="11">
        <f t="shared" si="1"/>
        <v>0.82</v>
      </c>
      <c r="E9" s="11">
        <f t="shared" si="0"/>
        <v>336.24</v>
      </c>
      <c r="F9" s="11">
        <f t="shared" si="1"/>
        <v>0</v>
      </c>
      <c r="G9" s="11">
        <f t="shared" si="1"/>
        <v>123.86999999999999</v>
      </c>
      <c r="H9" s="11">
        <f t="shared" si="1"/>
        <v>123.86999999999999</v>
      </c>
    </row>
    <row r="10" spans="1:8">
      <c r="A10" s="8" t="s">
        <v>15</v>
      </c>
      <c r="B10" s="8" t="s">
        <v>16</v>
      </c>
      <c r="C10" s="12">
        <v>307.36</v>
      </c>
      <c r="D10" s="12">
        <v>0</v>
      </c>
      <c r="E10" s="12">
        <f t="shared" si="0"/>
        <v>307.36</v>
      </c>
      <c r="F10" s="12">
        <v>0</v>
      </c>
      <c r="G10" s="12">
        <v>107.35</v>
      </c>
      <c r="H10" s="12">
        <v>107.35</v>
      </c>
    </row>
    <row r="11" spans="1:8">
      <c r="A11" s="8" t="s">
        <v>78</v>
      </c>
      <c r="B11" s="8" t="s">
        <v>18</v>
      </c>
      <c r="C11" s="12">
        <v>28.06</v>
      </c>
      <c r="D11" s="12">
        <v>0.82</v>
      </c>
      <c r="E11" s="12">
        <f t="shared" si="0"/>
        <v>28.88</v>
      </c>
      <c r="F11" s="12">
        <v>0</v>
      </c>
      <c r="G11" s="12">
        <v>16.52</v>
      </c>
      <c r="H11" s="12">
        <v>16.52</v>
      </c>
    </row>
    <row r="12" spans="1:8">
      <c r="A12" s="7" t="s">
        <v>19</v>
      </c>
      <c r="B12" s="7" t="s">
        <v>20</v>
      </c>
      <c r="C12" s="11">
        <f t="shared" ref="C12:H12" si="2">SUM(C13,C29)</f>
        <v>919.64</v>
      </c>
      <c r="D12" s="11">
        <f t="shared" si="2"/>
        <v>1298.82</v>
      </c>
      <c r="E12" s="11">
        <f t="shared" si="0"/>
        <v>2218.46</v>
      </c>
      <c r="F12" s="11">
        <f t="shared" si="2"/>
        <v>0</v>
      </c>
      <c r="G12" s="11">
        <f t="shared" si="2"/>
        <v>538.79999999999995</v>
      </c>
      <c r="H12" s="11">
        <f t="shared" si="2"/>
        <v>538.79999999999995</v>
      </c>
    </row>
    <row r="13" spans="1:8">
      <c r="A13" s="8" t="s">
        <v>21</v>
      </c>
      <c r="B13" s="8" t="s">
        <v>22</v>
      </c>
      <c r="C13" s="12">
        <f t="shared" ref="C13:H13" si="3">SUM(C14:C20,C25:C28)</f>
        <v>347.85</v>
      </c>
      <c r="D13" s="12">
        <f t="shared" si="3"/>
        <v>0</v>
      </c>
      <c r="E13" s="12">
        <f t="shared" si="0"/>
        <v>347.85</v>
      </c>
      <c r="F13" s="12">
        <f t="shared" si="3"/>
        <v>0</v>
      </c>
      <c r="G13" s="12">
        <f t="shared" si="3"/>
        <v>186</v>
      </c>
      <c r="H13" s="12">
        <f t="shared" si="3"/>
        <v>186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f t="shared" ref="C20:H20" si="4">SUM(C21:C24)</f>
        <v>347.85</v>
      </c>
      <c r="D20" s="12">
        <f t="shared" si="4"/>
        <v>0</v>
      </c>
      <c r="E20" s="12">
        <f t="shared" si="0"/>
        <v>347.85</v>
      </c>
      <c r="F20" s="12">
        <f t="shared" si="4"/>
        <v>0</v>
      </c>
      <c r="G20" s="12">
        <f t="shared" si="4"/>
        <v>186</v>
      </c>
      <c r="H20" s="12">
        <f t="shared" si="4"/>
        <v>186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347.85</v>
      </c>
      <c r="D22" s="12">
        <v>0</v>
      </c>
      <c r="E22" s="12">
        <f t="shared" si="0"/>
        <v>347.85</v>
      </c>
      <c r="F22" s="12">
        <v>0</v>
      </c>
      <c r="G22" s="12">
        <v>186</v>
      </c>
      <c r="H22" s="12">
        <v>186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f t="shared" si="0"/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80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81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f t="shared" ref="C29:H29" si="5">SUM(C30:C31)</f>
        <v>571.79</v>
      </c>
      <c r="D29" s="12">
        <f t="shared" si="5"/>
        <v>1298.82</v>
      </c>
      <c r="E29" s="12">
        <f t="shared" si="0"/>
        <v>1870.61</v>
      </c>
      <c r="F29" s="12">
        <f t="shared" si="5"/>
        <v>0</v>
      </c>
      <c r="G29" s="12">
        <f t="shared" si="5"/>
        <v>352.79999999999995</v>
      </c>
      <c r="H29" s="12">
        <f t="shared" si="5"/>
        <v>352.79999999999995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571.79</v>
      </c>
      <c r="D31" s="12">
        <v>1298.82</v>
      </c>
      <c r="E31" s="12">
        <f t="shared" si="0"/>
        <v>1870.61</v>
      </c>
      <c r="F31" s="12">
        <v>0</v>
      </c>
      <c r="G31" s="12">
        <v>352.79999999999995</v>
      </c>
      <c r="H31" s="12">
        <v>352.79999999999995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f t="shared" si="0"/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6">SUM(C34:C38)</f>
        <v>19348.419999999998</v>
      </c>
      <c r="D33" s="11">
        <f t="shared" si="6"/>
        <v>25942.93</v>
      </c>
      <c r="E33" s="11">
        <f t="shared" si="0"/>
        <v>45291.35</v>
      </c>
      <c r="F33" s="11">
        <f t="shared" si="6"/>
        <v>0</v>
      </c>
      <c r="G33" s="11">
        <f t="shared" si="6"/>
        <v>24169.89</v>
      </c>
      <c r="H33" s="11">
        <f t="shared" si="6"/>
        <v>24048.619999999995</v>
      </c>
    </row>
    <row r="34" spans="1:8">
      <c r="A34" s="8" t="s">
        <v>47</v>
      </c>
      <c r="B34" s="8" t="s">
        <v>48</v>
      </c>
      <c r="C34" s="12">
        <v>4573</v>
      </c>
      <c r="D34" s="12">
        <v>2233.86</v>
      </c>
      <c r="E34" s="12">
        <f t="shared" si="0"/>
        <v>6806.8600000000006</v>
      </c>
      <c r="F34" s="12">
        <v>0</v>
      </c>
      <c r="G34" s="12">
        <v>6064.87</v>
      </c>
      <c r="H34" s="12">
        <v>5946.91</v>
      </c>
    </row>
    <row r="35" spans="1:8">
      <c r="A35" s="8" t="s">
        <v>49</v>
      </c>
      <c r="B35" s="8" t="s">
        <v>50</v>
      </c>
      <c r="C35" s="12">
        <v>594.95000000000005</v>
      </c>
      <c r="D35" s="12">
        <v>0</v>
      </c>
      <c r="E35" s="12">
        <f t="shared" si="0"/>
        <v>594.95000000000005</v>
      </c>
      <c r="F35" s="12">
        <v>0</v>
      </c>
      <c r="G35" s="12">
        <v>10.4</v>
      </c>
      <c r="H35" s="12">
        <v>10.4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14180.469999999998</v>
      </c>
      <c r="D38" s="12">
        <v>23709.07</v>
      </c>
      <c r="E38" s="12">
        <f t="shared" si="0"/>
        <v>37889.539999999994</v>
      </c>
      <c r="F38" s="12">
        <v>0</v>
      </c>
      <c r="G38" s="12">
        <v>18094.62</v>
      </c>
      <c r="H38" s="12">
        <v>18091.309999999998</v>
      </c>
    </row>
    <row r="39" spans="1:8">
      <c r="A39" s="7" t="s">
        <v>57</v>
      </c>
      <c r="B39" s="7" t="s">
        <v>58</v>
      </c>
      <c r="C39" s="11">
        <f t="shared" ref="C39:H39" si="7">SUM(C40,C56)</f>
        <v>0</v>
      </c>
      <c r="D39" s="11">
        <f t="shared" si="7"/>
        <v>13.02</v>
      </c>
      <c r="E39" s="11">
        <f t="shared" si="0"/>
        <v>13.02</v>
      </c>
      <c r="F39" s="11">
        <f t="shared" si="7"/>
        <v>0</v>
      </c>
      <c r="G39" s="11">
        <f t="shared" si="7"/>
        <v>0.24</v>
      </c>
      <c r="H39" s="11">
        <f t="shared" si="7"/>
        <v>0.24</v>
      </c>
    </row>
    <row r="40" spans="1:8">
      <c r="A40" s="8" t="s">
        <v>59</v>
      </c>
      <c r="B40" s="8" t="s">
        <v>22</v>
      </c>
      <c r="C40" s="12">
        <f t="shared" ref="C40:H40" si="8">SUM(C41:C47,C52:C55)</f>
        <v>0</v>
      </c>
      <c r="D40" s="12">
        <f t="shared" si="8"/>
        <v>0</v>
      </c>
      <c r="E40" s="12">
        <f t="shared" si="0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f t="shared" si="0"/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f t="shared" ref="C47:H47" si="9">SUM(C48:C51)</f>
        <v>0</v>
      </c>
      <c r="D47" s="12">
        <f t="shared" si="9"/>
        <v>0</v>
      </c>
      <c r="E47" s="12">
        <f t="shared" si="0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81</v>
      </c>
      <c r="C53" s="12">
        <v>0</v>
      </c>
      <c r="D53" s="12">
        <v>0</v>
      </c>
      <c r="E53" s="12">
        <f t="shared" si="0"/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f t="shared" ref="C56:H56" si="10">SUM(C57:C58)</f>
        <v>0</v>
      </c>
      <c r="D56" s="12">
        <f t="shared" si="10"/>
        <v>13.02</v>
      </c>
      <c r="E56" s="12">
        <f t="shared" si="0"/>
        <v>13.02</v>
      </c>
      <c r="F56" s="12">
        <f t="shared" si="10"/>
        <v>0</v>
      </c>
      <c r="G56" s="12">
        <f t="shared" si="10"/>
        <v>0.24</v>
      </c>
      <c r="H56" s="12">
        <f t="shared" si="10"/>
        <v>0.24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f t="shared" si="0"/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13.02</v>
      </c>
      <c r="E58" s="12">
        <f t="shared" si="0"/>
        <v>13.02</v>
      </c>
      <c r="F58" s="12">
        <v>0</v>
      </c>
      <c r="G58" s="12">
        <v>0.24</v>
      </c>
      <c r="H58" s="12">
        <v>0.24</v>
      </c>
    </row>
    <row r="59" spans="1:8">
      <c r="A59" s="9" t="s">
        <v>23</v>
      </c>
      <c r="B59" s="10" t="s">
        <v>61</v>
      </c>
      <c r="C59" s="13">
        <f t="shared" ref="C59:H59" si="11">SUM(C39,C33,C32,C12,C9,C8,C6)</f>
        <v>112567.69</v>
      </c>
      <c r="D59" s="13">
        <f t="shared" si="11"/>
        <v>31493.77</v>
      </c>
      <c r="E59" s="13">
        <f t="shared" si="0"/>
        <v>144061.46</v>
      </c>
      <c r="F59" s="13">
        <f t="shared" si="11"/>
        <v>0</v>
      </c>
      <c r="G59" s="13">
        <f t="shared" si="11"/>
        <v>111219.22</v>
      </c>
      <c r="H59" s="13">
        <f t="shared" si="11"/>
        <v>110840.79</v>
      </c>
    </row>
    <row r="60" spans="1:8">
      <c r="A60" s="7" t="s">
        <v>62</v>
      </c>
      <c r="B60" s="7" t="s">
        <v>63</v>
      </c>
      <c r="C60" s="11">
        <f t="shared" ref="C60:H60" si="12">SUM(C61:C62)</f>
        <v>1</v>
      </c>
      <c r="D60" s="11">
        <f t="shared" si="12"/>
        <v>0</v>
      </c>
      <c r="E60" s="11">
        <f t="shared" si="0"/>
        <v>1</v>
      </c>
      <c r="F60" s="11">
        <f t="shared" si="12"/>
        <v>0</v>
      </c>
      <c r="G60" s="11">
        <f t="shared" si="12"/>
        <v>0</v>
      </c>
      <c r="H60" s="11">
        <f t="shared" si="12"/>
        <v>0</v>
      </c>
    </row>
    <row r="61" spans="1:8">
      <c r="A61" s="8" t="s">
        <v>64</v>
      </c>
      <c r="B61" s="8" t="s">
        <v>65</v>
      </c>
      <c r="C61" s="12">
        <v>1</v>
      </c>
      <c r="D61" s="12">
        <v>0</v>
      </c>
      <c r="E61" s="12">
        <f t="shared" si="0"/>
        <v>1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1501.31</v>
      </c>
      <c r="D63" s="11">
        <v>0</v>
      </c>
      <c r="E63" s="11">
        <f t="shared" si="0"/>
        <v>1501.31</v>
      </c>
      <c r="F63" s="11">
        <v>0</v>
      </c>
      <c r="G63" s="11">
        <v>1428.78</v>
      </c>
      <c r="H63" s="11">
        <v>1428.78</v>
      </c>
    </row>
    <row r="64" spans="1:8">
      <c r="A64" s="4" t="s">
        <v>23</v>
      </c>
      <c r="B64" s="5" t="s">
        <v>70</v>
      </c>
      <c r="C64" s="13">
        <f t="shared" ref="C64:H64" si="13">SUM(C59,C60,C63)</f>
        <v>114070</v>
      </c>
      <c r="D64" s="13">
        <f t="shared" si="13"/>
        <v>31493.77</v>
      </c>
      <c r="E64" s="13">
        <f t="shared" si="0"/>
        <v>145563.76999999999</v>
      </c>
      <c r="F64" s="13">
        <f t="shared" si="13"/>
        <v>0</v>
      </c>
      <c r="G64" s="13">
        <f t="shared" si="13"/>
        <v>112648</v>
      </c>
      <c r="H64" s="13">
        <f t="shared" si="13"/>
        <v>112269.56999999999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19" t="s">
        <v>82</v>
      </c>
      <c r="B1" s="20"/>
      <c r="C1" s="20"/>
      <c r="D1" s="20"/>
      <c r="E1" s="20"/>
      <c r="F1" s="20"/>
      <c r="G1" s="20"/>
      <c r="H1" s="21"/>
    </row>
    <row r="2" spans="1:8" s="1" customFormat="1" ht="19.5" customHeight="1">
      <c r="A2" s="22"/>
      <c r="B2" s="23"/>
      <c r="C2" s="23"/>
      <c r="D2" s="23"/>
      <c r="E2" s="23"/>
      <c r="F2" s="23"/>
      <c r="G2" s="23"/>
      <c r="H2" s="24"/>
    </row>
    <row r="3" spans="1:8" s="1" customFormat="1" ht="19.5" customHeight="1">
      <c r="A3" s="25"/>
      <c r="B3" s="26"/>
      <c r="C3" s="26"/>
      <c r="D3" s="26"/>
      <c r="E3" s="26"/>
      <c r="F3" s="26"/>
      <c r="G3" s="26"/>
      <c r="H3" s="26"/>
    </row>
    <row r="4" spans="1:8" ht="19.5" customHeight="1">
      <c r="A4" s="27" t="s">
        <v>1</v>
      </c>
      <c r="B4" s="27"/>
      <c r="C4" s="27"/>
      <c r="D4" s="27"/>
      <c r="E4" s="27"/>
      <c r="F4" s="27"/>
      <c r="G4" s="27"/>
      <c r="H4" s="27"/>
    </row>
    <row r="5" spans="1:8" ht="45">
      <c r="A5" s="6" t="s">
        <v>2</v>
      </c>
      <c r="B5" s="6" t="s">
        <v>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</row>
    <row r="6" spans="1:8">
      <c r="A6" s="7" t="s">
        <v>7</v>
      </c>
      <c r="B6" s="7" t="s">
        <v>8</v>
      </c>
      <c r="C6" s="11">
        <v>0</v>
      </c>
      <c r="D6" s="11">
        <v>5.67</v>
      </c>
      <c r="E6" s="11">
        <v>38.5</v>
      </c>
      <c r="F6" s="11">
        <v>850.39</v>
      </c>
      <c r="G6" s="11">
        <v>589.49</v>
      </c>
      <c r="H6" s="11">
        <v>-0.17</v>
      </c>
    </row>
    <row r="7" spans="1:8">
      <c r="A7" s="8" t="s">
        <v>9</v>
      </c>
      <c r="B7" s="8" t="s">
        <v>10</v>
      </c>
      <c r="C7" s="12">
        <v>0</v>
      </c>
      <c r="D7" s="12">
        <v>0.24</v>
      </c>
      <c r="E7" s="12">
        <v>4.99</v>
      </c>
      <c r="F7" s="12">
        <v>114.1</v>
      </c>
      <c r="G7" s="12">
        <v>59.91</v>
      </c>
      <c r="H7" s="12">
        <v>0</v>
      </c>
    </row>
    <row r="8" spans="1:8">
      <c r="A8" s="7" t="s">
        <v>11</v>
      </c>
      <c r="B8" s="7" t="s">
        <v>12</v>
      </c>
      <c r="C8" s="11">
        <v>115.04</v>
      </c>
      <c r="D8" s="11">
        <v>90.44</v>
      </c>
      <c r="E8" s="11">
        <v>220.25</v>
      </c>
      <c r="F8" s="11">
        <v>1791.27</v>
      </c>
      <c r="G8" s="11">
        <v>546.34</v>
      </c>
      <c r="H8" s="11">
        <v>-9.0399999999999991</v>
      </c>
    </row>
    <row r="9" spans="1:8">
      <c r="A9" s="7" t="s">
        <v>13</v>
      </c>
      <c r="B9" s="7" t="s">
        <v>14</v>
      </c>
      <c r="C9" s="11">
        <v>0</v>
      </c>
      <c r="D9" s="11">
        <f t="shared" ref="D9:E9" si="0">SUM(D10:D11)</f>
        <v>0.82</v>
      </c>
      <c r="E9" s="11">
        <f t="shared" si="0"/>
        <v>0</v>
      </c>
      <c r="F9" s="11">
        <v>0</v>
      </c>
      <c r="G9" s="11">
        <f t="shared" ref="G9" si="1">SUM(G10:G11)</f>
        <v>0</v>
      </c>
      <c r="H9" s="11">
        <v>0</v>
      </c>
    </row>
    <row r="10" spans="1:8">
      <c r="A10" s="8" t="s">
        <v>15</v>
      </c>
      <c r="B10" s="8" t="s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8" t="s">
        <v>78</v>
      </c>
      <c r="B11" s="8" t="s">
        <v>18</v>
      </c>
      <c r="C11" s="12">
        <v>0</v>
      </c>
      <c r="D11" s="12">
        <v>0.82</v>
      </c>
      <c r="E11" s="12">
        <v>0</v>
      </c>
      <c r="F11" s="12">
        <v>0</v>
      </c>
      <c r="G11" s="12">
        <v>0</v>
      </c>
      <c r="H11" s="12">
        <v>0</v>
      </c>
    </row>
    <row r="12" spans="1:8">
      <c r="A12" s="7" t="s">
        <v>19</v>
      </c>
      <c r="B12" s="7" t="s">
        <v>20</v>
      </c>
      <c r="C12" s="11">
        <v>0</v>
      </c>
      <c r="D12" s="11">
        <f t="shared" ref="D12:H12" si="2">SUM(D13,D29)</f>
        <v>-6.78</v>
      </c>
      <c r="E12" s="11">
        <f t="shared" si="2"/>
        <v>93.39</v>
      </c>
      <c r="F12" s="11">
        <f t="shared" si="2"/>
        <v>633.63</v>
      </c>
      <c r="G12" s="11">
        <f t="shared" si="2"/>
        <v>578.58000000000004</v>
      </c>
      <c r="H12" s="11">
        <f t="shared" si="2"/>
        <v>0</v>
      </c>
    </row>
    <row r="13" spans="1:8">
      <c r="A13" s="8" t="s">
        <v>21</v>
      </c>
      <c r="B13" s="8" t="s">
        <v>22</v>
      </c>
      <c r="C13" s="12">
        <v>0</v>
      </c>
      <c r="D13" s="12">
        <f t="shared" ref="D13" si="3">SUM(D14:D20,D25:D28)</f>
        <v>0</v>
      </c>
      <c r="E13" s="12">
        <v>0</v>
      </c>
      <c r="F13" s="12">
        <v>0</v>
      </c>
      <c r="G13" s="12">
        <f t="shared" ref="G13" si="4">SUM(G14:G20,G25:G28)</f>
        <v>0</v>
      </c>
      <c r="H13" s="12">
        <v>0</v>
      </c>
    </row>
    <row r="14" spans="1:8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>
      <c r="A20" s="8" t="s">
        <v>23</v>
      </c>
      <c r="B20" s="8" t="s">
        <v>79</v>
      </c>
      <c r="C20" s="12">
        <v>0</v>
      </c>
      <c r="D20" s="12">
        <f t="shared" ref="D20" si="5">SUM(D21:D24)</f>
        <v>0</v>
      </c>
      <c r="E20" s="12">
        <v>0</v>
      </c>
      <c r="F20" s="12">
        <v>0</v>
      </c>
      <c r="G20" s="12">
        <f t="shared" ref="G20" si="6">SUM(G21:G24)</f>
        <v>0</v>
      </c>
      <c r="H20" s="12">
        <v>0</v>
      </c>
    </row>
    <row r="21" spans="1:8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8" t="s">
        <v>23</v>
      </c>
      <c r="B22" s="8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>
      <c r="A29" s="8" t="s">
        <v>39</v>
      </c>
      <c r="B29" s="8" t="s">
        <v>40</v>
      </c>
      <c r="C29" s="12">
        <v>0</v>
      </c>
      <c r="D29" s="12">
        <f t="shared" ref="D29:H29" si="7">SUM(D30:D31)</f>
        <v>-6.78</v>
      </c>
      <c r="E29" s="12">
        <f t="shared" si="7"/>
        <v>93.39</v>
      </c>
      <c r="F29" s="12">
        <f t="shared" si="7"/>
        <v>633.63</v>
      </c>
      <c r="G29" s="12">
        <f t="shared" si="7"/>
        <v>578.58000000000004</v>
      </c>
      <c r="H29" s="12">
        <f t="shared" si="7"/>
        <v>0</v>
      </c>
    </row>
    <row r="30" spans="1:8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8" t="s">
        <v>23</v>
      </c>
      <c r="B31" s="8" t="s">
        <v>42</v>
      </c>
      <c r="C31" s="12">
        <v>0</v>
      </c>
      <c r="D31" s="12">
        <v>-6.78</v>
      </c>
      <c r="E31" s="12">
        <v>93.39</v>
      </c>
      <c r="F31" s="12">
        <v>633.63</v>
      </c>
      <c r="G31" s="12">
        <v>578.58000000000004</v>
      </c>
      <c r="H31" s="12">
        <v>0</v>
      </c>
    </row>
    <row r="32" spans="1:8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7" t="s">
        <v>45</v>
      </c>
      <c r="B33" s="7" t="s">
        <v>46</v>
      </c>
      <c r="C33" s="11">
        <f t="shared" ref="C33:H33" si="8">SUM(C34:C38)</f>
        <v>5233.49</v>
      </c>
      <c r="D33" s="11">
        <f t="shared" si="8"/>
        <v>-90.399999999999977</v>
      </c>
      <c r="E33" s="11">
        <f t="shared" si="8"/>
        <v>1162.06</v>
      </c>
      <c r="F33" s="11">
        <f t="shared" si="8"/>
        <v>12046.82</v>
      </c>
      <c r="G33" s="11">
        <f t="shared" si="8"/>
        <v>7935.26</v>
      </c>
      <c r="H33" s="11">
        <f t="shared" si="8"/>
        <v>-344.3</v>
      </c>
    </row>
    <row r="34" spans="1:8">
      <c r="A34" s="8" t="s">
        <v>47</v>
      </c>
      <c r="B34" s="8" t="s">
        <v>48</v>
      </c>
      <c r="C34" s="12">
        <v>2773.86</v>
      </c>
      <c r="D34" s="12">
        <v>-540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8" t="s">
        <v>49</v>
      </c>
      <c r="B35" s="8" t="s">
        <v>50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>
      <c r="A38" s="8" t="s">
        <v>55</v>
      </c>
      <c r="B38" s="8" t="s">
        <v>56</v>
      </c>
      <c r="C38" s="12">
        <v>2459.63</v>
      </c>
      <c r="D38" s="12">
        <v>449.6</v>
      </c>
      <c r="E38" s="12">
        <v>1162.06</v>
      </c>
      <c r="F38" s="12">
        <v>12046.82</v>
      </c>
      <c r="G38" s="12">
        <v>7935.26</v>
      </c>
      <c r="H38" s="12">
        <v>-344.3</v>
      </c>
    </row>
    <row r="39" spans="1:8">
      <c r="A39" s="7" t="s">
        <v>57</v>
      </c>
      <c r="B39" s="7" t="s">
        <v>58</v>
      </c>
      <c r="C39" s="11">
        <v>0</v>
      </c>
      <c r="D39" s="11">
        <f t="shared" ref="D39:G39" si="9">SUM(D40,D56)</f>
        <v>0.25</v>
      </c>
      <c r="E39" s="11">
        <v>0</v>
      </c>
      <c r="F39" s="11">
        <f t="shared" si="9"/>
        <v>12.77</v>
      </c>
      <c r="G39" s="11">
        <f t="shared" si="9"/>
        <v>0</v>
      </c>
      <c r="H39" s="11">
        <v>0</v>
      </c>
    </row>
    <row r="40" spans="1:8">
      <c r="A40" s="8" t="s">
        <v>59</v>
      </c>
      <c r="B40" s="8" t="s">
        <v>22</v>
      </c>
      <c r="C40" s="12">
        <v>0</v>
      </c>
      <c r="D40" s="12">
        <f t="shared" ref="D40" si="10">SUM(D41:D47,D52:D55)</f>
        <v>0</v>
      </c>
      <c r="E40" s="12">
        <v>0</v>
      </c>
      <c r="F40" s="12">
        <v>0</v>
      </c>
      <c r="G40" s="12">
        <f t="shared" ref="G40" si="11">SUM(G41:G47,G52:G55)</f>
        <v>0</v>
      </c>
      <c r="H40" s="12">
        <v>0</v>
      </c>
    </row>
    <row r="41" spans="1:8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>
      <c r="A47" s="8" t="s">
        <v>23</v>
      </c>
      <c r="B47" s="8" t="s">
        <v>79</v>
      </c>
      <c r="C47" s="12">
        <v>0</v>
      </c>
      <c r="D47" s="12">
        <f t="shared" ref="D47" si="12">SUM(D48:D51)</f>
        <v>0</v>
      </c>
      <c r="E47" s="12">
        <v>0</v>
      </c>
      <c r="F47" s="12">
        <v>0</v>
      </c>
      <c r="G47" s="12">
        <f t="shared" ref="G47" si="13">SUM(G48:G51)</f>
        <v>0</v>
      </c>
      <c r="H47" s="12">
        <v>0</v>
      </c>
    </row>
    <row r="48" spans="1:8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>
      <c r="A49" s="8" t="s">
        <v>23</v>
      </c>
      <c r="B49" s="8" t="s">
        <v>32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>
      <c r="A56" s="8" t="s">
        <v>60</v>
      </c>
      <c r="B56" s="8" t="s">
        <v>40</v>
      </c>
      <c r="C56" s="12">
        <v>0</v>
      </c>
      <c r="D56" s="12">
        <f t="shared" ref="D56:G56" si="14">SUM(D57:D58)</f>
        <v>0.25</v>
      </c>
      <c r="E56" s="12">
        <v>0</v>
      </c>
      <c r="F56" s="12">
        <f t="shared" si="14"/>
        <v>12.77</v>
      </c>
      <c r="G56" s="12">
        <f t="shared" si="14"/>
        <v>0</v>
      </c>
      <c r="H56" s="12">
        <v>0</v>
      </c>
    </row>
    <row r="57" spans="1:8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>
      <c r="A58" s="8" t="s">
        <v>23</v>
      </c>
      <c r="B58" s="8" t="s">
        <v>42</v>
      </c>
      <c r="C58" s="12">
        <v>0</v>
      </c>
      <c r="D58" s="12">
        <v>0.25</v>
      </c>
      <c r="E58" s="12">
        <v>0</v>
      </c>
      <c r="F58" s="12">
        <v>12.77</v>
      </c>
      <c r="G58" s="12">
        <v>0</v>
      </c>
      <c r="H58" s="12">
        <v>0</v>
      </c>
    </row>
    <row r="59" spans="1:8">
      <c r="A59" s="9" t="s">
        <v>23</v>
      </c>
      <c r="B59" s="10" t="s">
        <v>61</v>
      </c>
      <c r="C59" s="13">
        <f t="shared" ref="C59:H59" si="15">SUM(C39,C33,C32,C12,C9,C8,C6)</f>
        <v>5348.53</v>
      </c>
      <c r="D59" s="13">
        <f t="shared" si="15"/>
        <v>1.2434497875801753E-14</v>
      </c>
      <c r="E59" s="13">
        <f t="shared" si="15"/>
        <v>1514.2</v>
      </c>
      <c r="F59" s="13">
        <f t="shared" si="15"/>
        <v>15334.88</v>
      </c>
      <c r="G59" s="13">
        <f t="shared" si="15"/>
        <v>9649.67</v>
      </c>
      <c r="H59" s="13">
        <f t="shared" si="15"/>
        <v>-353.51000000000005</v>
      </c>
    </row>
    <row r="60" spans="1:8">
      <c r="A60" s="7" t="s">
        <v>62</v>
      </c>
      <c r="B60" s="7" t="s">
        <v>63</v>
      </c>
      <c r="C60" s="11">
        <f>SUM(C61:C62)</f>
        <v>0</v>
      </c>
      <c r="D60" s="11">
        <f t="shared" ref="D60:E60" si="16">SUM(D61:D62)</f>
        <v>0</v>
      </c>
      <c r="E60" s="11">
        <f t="shared" si="16"/>
        <v>0</v>
      </c>
      <c r="F60" s="11">
        <v>0</v>
      </c>
      <c r="G60" s="11">
        <f t="shared" ref="G60" si="17">SUM(G61:G62)</f>
        <v>0</v>
      </c>
      <c r="H60" s="11">
        <v>0</v>
      </c>
    </row>
    <row r="61" spans="1:8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>
      <c r="A63" s="3" t="s">
        <v>68</v>
      </c>
      <c r="B63" s="3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>
      <c r="A64" s="4" t="s">
        <v>23</v>
      </c>
      <c r="B64" s="5" t="s">
        <v>70</v>
      </c>
      <c r="C64" s="13">
        <f t="shared" ref="C64:H64" si="18">SUM(C59,C60,C63)</f>
        <v>5348.53</v>
      </c>
      <c r="D64" s="13">
        <f t="shared" si="18"/>
        <v>1.2434497875801753E-14</v>
      </c>
      <c r="E64" s="13">
        <f t="shared" si="18"/>
        <v>1514.2</v>
      </c>
      <c r="F64" s="13">
        <f t="shared" si="18"/>
        <v>15334.88</v>
      </c>
      <c r="G64" s="13">
        <f t="shared" si="18"/>
        <v>9649.67</v>
      </c>
      <c r="H64" s="13">
        <f t="shared" si="18"/>
        <v>-353.51000000000005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workbookViewId="0">
      <selection activeCell="C46" sqref="C46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19" t="s">
        <v>90</v>
      </c>
      <c r="B1" s="20"/>
      <c r="C1" s="20"/>
      <c r="D1" s="20"/>
      <c r="E1" s="20"/>
      <c r="F1" s="21"/>
    </row>
    <row r="2" spans="1:6" s="1" customFormat="1" ht="19.5" customHeight="1">
      <c r="A2" s="22"/>
      <c r="B2" s="23"/>
      <c r="C2" s="23"/>
      <c r="D2" s="23"/>
      <c r="E2" s="23"/>
      <c r="F2" s="24"/>
    </row>
    <row r="3" spans="1:6" s="1" customFormat="1" ht="19.5" customHeight="1">
      <c r="A3" s="25"/>
      <c r="B3" s="26"/>
      <c r="C3" s="26"/>
      <c r="D3" s="26"/>
      <c r="E3" s="26"/>
      <c r="F3" s="26"/>
    </row>
    <row r="4" spans="1:6" ht="19.5" customHeight="1">
      <c r="A4" s="27" t="s">
        <v>1</v>
      </c>
      <c r="B4" s="27"/>
      <c r="C4" s="27"/>
      <c r="D4" s="27"/>
      <c r="E4" s="27"/>
      <c r="F4" s="27"/>
    </row>
    <row r="5" spans="1:6" ht="33.75">
      <c r="A5" s="6" t="s">
        <v>2</v>
      </c>
      <c r="B5" s="6" t="s">
        <v>2</v>
      </c>
      <c r="C5" s="6" t="s">
        <v>91</v>
      </c>
      <c r="D5" s="6" t="s">
        <v>4</v>
      </c>
      <c r="E5" s="6" t="s">
        <v>5</v>
      </c>
      <c r="F5" s="6" t="s">
        <v>92</v>
      </c>
    </row>
    <row r="6" spans="1:6">
      <c r="A6" s="7" t="s">
        <v>13</v>
      </c>
      <c r="B6" s="7" t="s">
        <v>93</v>
      </c>
      <c r="C6" s="11">
        <f>SUM(C7:C9)</f>
        <v>10015.5</v>
      </c>
      <c r="D6" s="11">
        <v>0</v>
      </c>
      <c r="E6" s="11">
        <v>0</v>
      </c>
      <c r="F6" s="11">
        <f>C6</f>
        <v>10015.5</v>
      </c>
    </row>
    <row r="7" spans="1:6">
      <c r="A7" s="8" t="s">
        <v>15</v>
      </c>
      <c r="B7" s="8" t="s">
        <v>94</v>
      </c>
      <c r="C7" s="12">
        <v>7703.3</v>
      </c>
      <c r="D7" s="12">
        <v>0</v>
      </c>
      <c r="E7" s="12">
        <v>0</v>
      </c>
      <c r="F7" s="12">
        <f>C7</f>
        <v>7703.3</v>
      </c>
    </row>
    <row r="8" spans="1:6">
      <c r="A8" s="8" t="s">
        <v>95</v>
      </c>
      <c r="B8" s="8" t="s">
        <v>96</v>
      </c>
      <c r="C8" s="12">
        <v>2036.97</v>
      </c>
      <c r="D8" s="12">
        <v>0</v>
      </c>
      <c r="E8" s="12">
        <v>0</v>
      </c>
      <c r="F8" s="12">
        <f>C8</f>
        <v>2036.97</v>
      </c>
    </row>
    <row r="9" spans="1:6">
      <c r="A9" s="8" t="s">
        <v>97</v>
      </c>
      <c r="B9" s="8" t="s">
        <v>98</v>
      </c>
      <c r="C9" s="12">
        <v>275.23</v>
      </c>
      <c r="D9" s="12">
        <v>0</v>
      </c>
      <c r="E9" s="12">
        <v>0</v>
      </c>
      <c r="F9" s="12">
        <f>C9</f>
        <v>275.23</v>
      </c>
    </row>
    <row r="10" spans="1:6">
      <c r="A10" s="7" t="s">
        <v>19</v>
      </c>
      <c r="B10" s="7" t="s">
        <v>20</v>
      </c>
      <c r="C10" s="11">
        <f>SUM(C11,C26,C31)</f>
        <v>34687.24</v>
      </c>
      <c r="D10" s="11">
        <v>0</v>
      </c>
      <c r="E10" s="11">
        <v>0</v>
      </c>
      <c r="F10" s="11">
        <f>C10</f>
        <v>34687.24</v>
      </c>
    </row>
    <row r="11" spans="1:6">
      <c r="A11" s="8" t="s">
        <v>21</v>
      </c>
      <c r="B11" s="8" t="s">
        <v>99</v>
      </c>
      <c r="C11" s="12">
        <f>SUM(C12:C17,C22:C25)</f>
        <v>33909.81</v>
      </c>
      <c r="D11" s="12">
        <v>0</v>
      </c>
      <c r="E11" s="12">
        <v>0</v>
      </c>
      <c r="F11" s="12">
        <f t="shared" ref="F11:F69" si="0">C11</f>
        <v>33909.81</v>
      </c>
    </row>
    <row r="12" spans="1:6">
      <c r="A12" s="8" t="s">
        <v>23</v>
      </c>
      <c r="B12" s="8" t="s">
        <v>100</v>
      </c>
      <c r="C12" s="12">
        <v>3330.34</v>
      </c>
      <c r="D12" s="12">
        <v>0</v>
      </c>
      <c r="E12" s="12">
        <v>0</v>
      </c>
      <c r="F12" s="12">
        <f t="shared" si="0"/>
        <v>3330.34</v>
      </c>
    </row>
    <row r="13" spans="1:6" ht="24">
      <c r="A13" s="8" t="s">
        <v>23</v>
      </c>
      <c r="B13" s="8" t="s">
        <v>101</v>
      </c>
      <c r="C13" s="12">
        <v>0</v>
      </c>
      <c r="D13" s="12">
        <v>0</v>
      </c>
      <c r="E13" s="12">
        <v>0</v>
      </c>
      <c r="F13" s="12">
        <f t="shared" si="0"/>
        <v>0</v>
      </c>
    </row>
    <row r="14" spans="1:6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f t="shared" si="0"/>
        <v>0</v>
      </c>
    </row>
    <row r="15" spans="1:6">
      <c r="A15" s="8" t="s">
        <v>23</v>
      </c>
      <c r="B15" s="8" t="s">
        <v>103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6">
      <c r="A16" s="8" t="s">
        <v>23</v>
      </c>
      <c r="B16" s="8" t="s">
        <v>104</v>
      </c>
      <c r="C16" s="12">
        <v>29909.05</v>
      </c>
      <c r="D16" s="12">
        <v>0</v>
      </c>
      <c r="E16" s="12">
        <v>0</v>
      </c>
      <c r="F16" s="12">
        <f t="shared" si="0"/>
        <v>29909.05</v>
      </c>
    </row>
    <row r="17" spans="1:6">
      <c r="A17" s="8" t="s">
        <v>23</v>
      </c>
      <c r="B17" s="8" t="s">
        <v>105</v>
      </c>
      <c r="C17" s="12">
        <f>SUM(C18:C21)</f>
        <v>0</v>
      </c>
      <c r="D17" s="12">
        <v>0</v>
      </c>
      <c r="E17" s="12">
        <v>0</v>
      </c>
      <c r="F17" s="12">
        <f t="shared" si="0"/>
        <v>0</v>
      </c>
    </row>
    <row r="18" spans="1:6">
      <c r="A18" s="8" t="s">
        <v>23</v>
      </c>
      <c r="B18" s="8" t="s">
        <v>31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>
      <c r="A19" s="8" t="s">
        <v>23</v>
      </c>
      <c r="B19" s="8" t="s">
        <v>106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>
      <c r="A20" s="8" t="s">
        <v>23</v>
      </c>
      <c r="B20" s="8" t="s">
        <v>33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f t="shared" si="0"/>
        <v>0</v>
      </c>
    </row>
    <row r="22" spans="1:6">
      <c r="A22" s="8" t="s">
        <v>23</v>
      </c>
      <c r="B22" s="8" t="s">
        <v>107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f t="shared" si="0"/>
        <v>0</v>
      </c>
    </row>
    <row r="24" spans="1:6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f t="shared" si="0"/>
        <v>0</v>
      </c>
    </row>
    <row r="25" spans="1:6">
      <c r="A25" s="8" t="s">
        <v>23</v>
      </c>
      <c r="B25" s="8" t="s">
        <v>110</v>
      </c>
      <c r="C25" s="12">
        <v>670.42</v>
      </c>
      <c r="D25" s="12">
        <v>0</v>
      </c>
      <c r="E25" s="12">
        <v>0</v>
      </c>
      <c r="F25" s="12">
        <f t="shared" si="0"/>
        <v>670.42</v>
      </c>
    </row>
    <row r="26" spans="1:6">
      <c r="A26" s="8" t="s">
        <v>39</v>
      </c>
      <c r="B26" s="8" t="s">
        <v>111</v>
      </c>
      <c r="C26" s="12">
        <f>SUM(C27:C30)</f>
        <v>435.29</v>
      </c>
      <c r="D26" s="12">
        <v>0</v>
      </c>
      <c r="E26" s="12">
        <v>0</v>
      </c>
      <c r="F26" s="12">
        <f t="shared" si="0"/>
        <v>435.29</v>
      </c>
    </row>
    <row r="27" spans="1:6">
      <c r="A27" s="8" t="s">
        <v>23</v>
      </c>
      <c r="B27" s="8" t="s">
        <v>112</v>
      </c>
      <c r="C27" s="12">
        <v>0</v>
      </c>
      <c r="D27" s="12">
        <v>0</v>
      </c>
      <c r="E27" s="12">
        <v>0</v>
      </c>
      <c r="F27" s="12">
        <f t="shared" si="0"/>
        <v>0</v>
      </c>
    </row>
    <row r="28" spans="1:6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f t="shared" si="0"/>
        <v>0</v>
      </c>
    </row>
    <row r="29" spans="1:6">
      <c r="A29" s="8" t="s">
        <v>23</v>
      </c>
      <c r="B29" s="8" t="s">
        <v>114</v>
      </c>
      <c r="C29" s="12">
        <v>435.29</v>
      </c>
      <c r="D29" s="12">
        <v>0</v>
      </c>
      <c r="E29" s="12">
        <v>0</v>
      </c>
      <c r="F29" s="12">
        <f t="shared" si="0"/>
        <v>435.29</v>
      </c>
    </row>
    <row r="30" spans="1:6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f t="shared" si="0"/>
        <v>0</v>
      </c>
    </row>
    <row r="31" spans="1:6">
      <c r="A31" s="8" t="s">
        <v>116</v>
      </c>
      <c r="B31" s="8" t="s">
        <v>117</v>
      </c>
      <c r="C31" s="12">
        <f>SUM(C32:C33)</f>
        <v>342.14</v>
      </c>
      <c r="D31" s="12">
        <v>0</v>
      </c>
      <c r="E31" s="12">
        <v>0</v>
      </c>
      <c r="F31" s="12">
        <f t="shared" si="0"/>
        <v>342.14</v>
      </c>
    </row>
    <row r="32" spans="1:6">
      <c r="A32" s="8" t="s">
        <v>23</v>
      </c>
      <c r="B32" s="8" t="s">
        <v>41</v>
      </c>
      <c r="C32" s="12">
        <v>196</v>
      </c>
      <c r="D32" s="12">
        <v>0</v>
      </c>
      <c r="E32" s="12">
        <v>0</v>
      </c>
      <c r="F32" s="12">
        <f t="shared" si="0"/>
        <v>196</v>
      </c>
    </row>
    <row r="33" spans="1:6">
      <c r="A33" s="8" t="s">
        <v>23</v>
      </c>
      <c r="B33" s="8" t="s">
        <v>42</v>
      </c>
      <c r="C33" s="12">
        <v>146.13999999999999</v>
      </c>
      <c r="D33" s="12">
        <v>0</v>
      </c>
      <c r="E33" s="12">
        <v>0</v>
      </c>
      <c r="F33" s="12">
        <f t="shared" si="0"/>
        <v>146.13999999999999</v>
      </c>
    </row>
    <row r="34" spans="1:6">
      <c r="A34" s="7" t="s">
        <v>118</v>
      </c>
      <c r="B34" s="7" t="s">
        <v>119</v>
      </c>
      <c r="C34" s="11">
        <f>SUM(C35:C36)</f>
        <v>284.35000000000002</v>
      </c>
      <c r="D34" s="11">
        <v>0</v>
      </c>
      <c r="E34" s="11">
        <v>0</v>
      </c>
      <c r="F34" s="11">
        <f t="shared" si="0"/>
        <v>284.35000000000002</v>
      </c>
    </row>
    <row r="35" spans="1:6">
      <c r="A35" s="8" t="s">
        <v>120</v>
      </c>
      <c r="B35" s="8" t="s">
        <v>16</v>
      </c>
      <c r="C35" s="12">
        <v>7.23</v>
      </c>
      <c r="D35" s="12">
        <v>0</v>
      </c>
      <c r="E35" s="12">
        <v>0</v>
      </c>
      <c r="F35" s="12">
        <f t="shared" si="0"/>
        <v>7.23</v>
      </c>
    </row>
    <row r="36" spans="1:6">
      <c r="A36" s="8" t="s">
        <v>121</v>
      </c>
      <c r="B36" s="8" t="s">
        <v>122</v>
      </c>
      <c r="C36" s="12">
        <v>277.12</v>
      </c>
      <c r="D36" s="12">
        <v>0</v>
      </c>
      <c r="E36" s="12">
        <v>0</v>
      </c>
      <c r="F36" s="12">
        <f t="shared" si="0"/>
        <v>277.12</v>
      </c>
    </row>
    <row r="37" spans="1:6">
      <c r="A37" s="7" t="s">
        <v>45</v>
      </c>
      <c r="B37" s="7" t="s">
        <v>123</v>
      </c>
      <c r="C37" s="11">
        <f>SUM(C38:C39)</f>
        <v>0</v>
      </c>
      <c r="D37" s="11">
        <v>0</v>
      </c>
      <c r="E37" s="11">
        <v>0</v>
      </c>
      <c r="F37" s="11">
        <f t="shared" si="0"/>
        <v>0</v>
      </c>
    </row>
    <row r="38" spans="1:6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f t="shared" si="0"/>
        <v>0</v>
      </c>
    </row>
    <row r="39" spans="1:6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f t="shared" si="0"/>
        <v>0</v>
      </c>
    </row>
    <row r="40" spans="1:6">
      <c r="A40" s="7" t="s">
        <v>57</v>
      </c>
      <c r="B40" s="7" t="s">
        <v>58</v>
      </c>
      <c r="C40" s="11">
        <f>SUM(C41,C56,C61)</f>
        <v>1454.78</v>
      </c>
      <c r="D40" s="11">
        <v>0</v>
      </c>
      <c r="E40" s="11">
        <v>0</v>
      </c>
      <c r="F40" s="11">
        <f t="shared" si="0"/>
        <v>1454.78</v>
      </c>
    </row>
    <row r="41" spans="1:6">
      <c r="A41" s="8" t="s">
        <v>59</v>
      </c>
      <c r="B41" s="8" t="s">
        <v>99</v>
      </c>
      <c r="C41" s="12">
        <f>SUM(C42:C47,C52:C55)</f>
        <v>1454.78</v>
      </c>
      <c r="D41" s="12">
        <v>0</v>
      </c>
      <c r="E41" s="12">
        <v>0</v>
      </c>
      <c r="F41" s="12">
        <f t="shared" si="0"/>
        <v>1454.78</v>
      </c>
    </row>
    <row r="42" spans="1:6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</row>
    <row r="43" spans="1:6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f t="shared" si="0"/>
        <v>0</v>
      </c>
    </row>
    <row r="44" spans="1:6">
      <c r="A44" s="8" t="s">
        <v>23</v>
      </c>
      <c r="B44" s="8" t="s">
        <v>102</v>
      </c>
      <c r="C44" s="12">
        <v>0</v>
      </c>
      <c r="D44" s="12">
        <v>0</v>
      </c>
      <c r="E44" s="12">
        <v>0</v>
      </c>
      <c r="F44" s="12">
        <f t="shared" si="0"/>
        <v>0</v>
      </c>
    </row>
    <row r="45" spans="1:6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f t="shared" si="0"/>
        <v>0</v>
      </c>
    </row>
    <row r="46" spans="1:6">
      <c r="A46" s="8" t="s">
        <v>23</v>
      </c>
      <c r="B46" s="8" t="s">
        <v>104</v>
      </c>
      <c r="C46" s="12">
        <v>1428.78</v>
      </c>
      <c r="D46" s="12">
        <v>0</v>
      </c>
      <c r="E46" s="12">
        <v>0</v>
      </c>
      <c r="F46" s="12">
        <f t="shared" si="0"/>
        <v>1428.78</v>
      </c>
    </row>
    <row r="47" spans="1:6">
      <c r="A47" s="8" t="s">
        <v>23</v>
      </c>
      <c r="B47" s="8" t="s">
        <v>105</v>
      </c>
      <c r="C47" s="12">
        <f>SUM(C48:C51)</f>
        <v>0</v>
      </c>
      <c r="D47" s="12">
        <v>0</v>
      </c>
      <c r="E47" s="12">
        <v>0</v>
      </c>
      <c r="F47" s="12">
        <f t="shared" si="0"/>
        <v>0</v>
      </c>
    </row>
    <row r="48" spans="1:6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f t="shared" si="0"/>
        <v>0</v>
      </c>
    </row>
    <row r="49" spans="1:6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f t="shared" si="0"/>
        <v>0</v>
      </c>
    </row>
    <row r="50" spans="1:6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f t="shared" si="0"/>
        <v>0</v>
      </c>
    </row>
    <row r="51" spans="1:6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f t="shared" si="0"/>
        <v>0</v>
      </c>
    </row>
    <row r="52" spans="1:6">
      <c r="A52" s="8" t="s">
        <v>23</v>
      </c>
      <c r="B52" s="8" t="s">
        <v>107</v>
      </c>
      <c r="C52" s="12">
        <v>0</v>
      </c>
      <c r="D52" s="12">
        <v>0</v>
      </c>
      <c r="E52" s="12">
        <v>0</v>
      </c>
      <c r="F52" s="12">
        <f t="shared" si="0"/>
        <v>0</v>
      </c>
    </row>
    <row r="53" spans="1:6" ht="24">
      <c r="A53" s="8" t="s">
        <v>23</v>
      </c>
      <c r="B53" s="8" t="s">
        <v>108</v>
      </c>
      <c r="C53" s="12">
        <v>0</v>
      </c>
      <c r="D53" s="12">
        <v>0</v>
      </c>
      <c r="E53" s="12">
        <v>0</v>
      </c>
      <c r="F53" s="12">
        <f t="shared" si="0"/>
        <v>0</v>
      </c>
    </row>
    <row r="54" spans="1:6">
      <c r="A54" s="8" t="s">
        <v>23</v>
      </c>
      <c r="B54" s="8" t="s">
        <v>109</v>
      </c>
      <c r="C54" s="12">
        <v>0</v>
      </c>
      <c r="D54" s="12">
        <v>0</v>
      </c>
      <c r="E54" s="12">
        <v>0</v>
      </c>
      <c r="F54" s="12">
        <f t="shared" si="0"/>
        <v>0</v>
      </c>
    </row>
    <row r="55" spans="1:6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f t="shared" si="0"/>
        <v>26</v>
      </c>
    </row>
    <row r="56" spans="1:6">
      <c r="A56" s="8" t="s">
        <v>60</v>
      </c>
      <c r="B56" s="8" t="s">
        <v>111</v>
      </c>
      <c r="C56" s="12">
        <f>SUM(C57:C60)</f>
        <v>0</v>
      </c>
      <c r="D56" s="12">
        <v>0</v>
      </c>
      <c r="E56" s="12">
        <v>0</v>
      </c>
      <c r="F56" s="12">
        <f t="shared" si="0"/>
        <v>0</v>
      </c>
    </row>
    <row r="57" spans="1:6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f t="shared" si="0"/>
        <v>0</v>
      </c>
    </row>
    <row r="58" spans="1:6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f t="shared" si="0"/>
        <v>0</v>
      </c>
    </row>
    <row r="59" spans="1:6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f t="shared" si="0"/>
        <v>0</v>
      </c>
    </row>
    <row r="60" spans="1:6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f t="shared" si="0"/>
        <v>0</v>
      </c>
    </row>
    <row r="61" spans="1:6">
      <c r="A61" s="8" t="s">
        <v>124</v>
      </c>
      <c r="B61" s="8" t="s">
        <v>117</v>
      </c>
      <c r="C61" s="12">
        <f>SUM(C62:C63)</f>
        <v>0</v>
      </c>
      <c r="D61" s="12">
        <v>0</v>
      </c>
      <c r="E61" s="12">
        <v>0</v>
      </c>
      <c r="F61" s="12">
        <f t="shared" si="0"/>
        <v>0</v>
      </c>
    </row>
    <row r="62" spans="1:6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f t="shared" si="0"/>
        <v>0</v>
      </c>
    </row>
    <row r="63" spans="1:6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f t="shared" si="0"/>
        <v>0</v>
      </c>
    </row>
    <row r="64" spans="1:6">
      <c r="A64" s="9" t="s">
        <v>23</v>
      </c>
      <c r="B64" s="10" t="s">
        <v>61</v>
      </c>
      <c r="C64" s="13">
        <f>SUM(C40,C37,C34,C10,C6)</f>
        <v>46441.869999999995</v>
      </c>
      <c r="D64" s="13">
        <v>0</v>
      </c>
      <c r="E64" s="13">
        <v>0</v>
      </c>
      <c r="F64" s="13">
        <f t="shared" si="0"/>
        <v>46441.869999999995</v>
      </c>
    </row>
    <row r="65" spans="1:6">
      <c r="A65" s="7" t="s">
        <v>62</v>
      </c>
      <c r="B65" s="7" t="s">
        <v>63</v>
      </c>
      <c r="C65" s="11">
        <f>SUM(C66:C67)</f>
        <v>100</v>
      </c>
      <c r="D65" s="11">
        <v>0</v>
      </c>
      <c r="E65" s="11">
        <v>0</v>
      </c>
      <c r="F65" s="11">
        <f t="shared" si="0"/>
        <v>100</v>
      </c>
    </row>
    <row r="66" spans="1:6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f t="shared" si="0"/>
        <v>0</v>
      </c>
    </row>
    <row r="67" spans="1:6">
      <c r="A67" s="8" t="s">
        <v>66</v>
      </c>
      <c r="B67" s="8" t="s">
        <v>126</v>
      </c>
      <c r="C67" s="12">
        <v>100</v>
      </c>
      <c r="D67" s="12">
        <v>0</v>
      </c>
      <c r="E67" s="12">
        <v>0</v>
      </c>
      <c r="F67" s="12">
        <f t="shared" si="0"/>
        <v>100</v>
      </c>
    </row>
    <row r="68" spans="1:6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f t="shared" si="0"/>
        <v>0</v>
      </c>
    </row>
    <row r="69" spans="1:6">
      <c r="A69" s="4" t="s">
        <v>23</v>
      </c>
      <c r="B69" s="5" t="s">
        <v>70</v>
      </c>
      <c r="C69" s="13">
        <f>SUM(C64,C65,C68)</f>
        <v>46541.869999999995</v>
      </c>
      <c r="D69" s="13">
        <v>0</v>
      </c>
      <c r="E69" s="13">
        <v>0</v>
      </c>
      <c r="F69" s="13">
        <f t="shared" si="0"/>
        <v>46541.869999999995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9"/>
  <sheetViews>
    <sheetView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19" t="s">
        <v>127</v>
      </c>
      <c r="B1" s="20"/>
      <c r="C1" s="20"/>
      <c r="D1" s="20"/>
      <c r="E1" s="21"/>
    </row>
    <row r="2" spans="1:5" s="1" customFormat="1" ht="19.5" customHeight="1">
      <c r="A2" s="22"/>
      <c r="B2" s="23"/>
      <c r="C2" s="23"/>
      <c r="D2" s="23"/>
      <c r="E2" s="24"/>
    </row>
    <row r="3" spans="1:5" s="1" customFormat="1" ht="19.5" customHeight="1">
      <c r="A3" s="25"/>
      <c r="B3" s="26"/>
      <c r="C3" s="26"/>
      <c r="D3" s="26"/>
      <c r="E3" s="26"/>
    </row>
    <row r="4" spans="1:5" ht="19.5" customHeight="1">
      <c r="A4" s="27" t="s">
        <v>1</v>
      </c>
      <c r="B4" s="27"/>
      <c r="C4" s="27"/>
      <c r="D4" s="27"/>
      <c r="E4" s="27"/>
    </row>
    <row r="5" spans="1:5" ht="22.5">
      <c r="A5" s="6" t="s">
        <v>2</v>
      </c>
      <c r="B5" s="6" t="s">
        <v>2</v>
      </c>
      <c r="C5" s="6" t="s">
        <v>128</v>
      </c>
      <c r="D5" s="6" t="s">
        <v>129</v>
      </c>
      <c r="E5" s="6" t="s">
        <v>130</v>
      </c>
    </row>
    <row r="6" spans="1:5">
      <c r="A6" s="7" t="s">
        <v>13</v>
      </c>
      <c r="B6" s="7" t="s">
        <v>93</v>
      </c>
      <c r="C6" s="11">
        <f>SUM(C7:C9)</f>
        <v>17952.53</v>
      </c>
      <c r="D6" s="11">
        <f>SUM(D7:D9)</f>
        <v>2743.6600000000003</v>
      </c>
      <c r="E6" s="11">
        <f>SUM(C6:D6)</f>
        <v>20696.189999999999</v>
      </c>
    </row>
    <row r="7" spans="1:5">
      <c r="A7" s="8" t="s">
        <v>15</v>
      </c>
      <c r="B7" s="8" t="s">
        <v>94</v>
      </c>
      <c r="C7" s="12">
        <v>16990.939999999999</v>
      </c>
      <c r="D7" s="12">
        <v>0</v>
      </c>
      <c r="E7" s="12">
        <f>SUM(C7:D7)</f>
        <v>16990.939999999999</v>
      </c>
    </row>
    <row r="8" spans="1:5">
      <c r="A8" s="8" t="s">
        <v>95</v>
      </c>
      <c r="B8" s="8" t="s">
        <v>96</v>
      </c>
      <c r="C8" s="12">
        <v>600</v>
      </c>
      <c r="D8" s="12">
        <v>2706.9</v>
      </c>
      <c r="E8" s="12">
        <f>SUM(C8:D8)</f>
        <v>3306.9</v>
      </c>
    </row>
    <row r="9" spans="1:5">
      <c r="A9" s="8" t="s">
        <v>97</v>
      </c>
      <c r="B9" s="8" t="s">
        <v>98</v>
      </c>
      <c r="C9" s="12">
        <v>361.59</v>
      </c>
      <c r="D9" s="12">
        <v>36.76</v>
      </c>
      <c r="E9" s="12">
        <f>SUM(C9:D9)</f>
        <v>398.34999999999997</v>
      </c>
    </row>
    <row r="10" spans="1:5">
      <c r="A10" s="7" t="s">
        <v>19</v>
      </c>
      <c r="B10" s="7" t="s">
        <v>20</v>
      </c>
      <c r="C10" s="11">
        <f>SUM(C11,C26,C31)</f>
        <v>89763.69</v>
      </c>
      <c r="D10" s="11">
        <f>SUM(D11,D26,D31)</f>
        <v>1150.8500000000001</v>
      </c>
      <c r="E10" s="11">
        <f>SUM(C10:D10)</f>
        <v>90914.540000000008</v>
      </c>
    </row>
    <row r="11" spans="1:5">
      <c r="A11" s="8" t="s">
        <v>21</v>
      </c>
      <c r="B11" s="8" t="s">
        <v>99</v>
      </c>
      <c r="C11" s="12">
        <f>SUM(C12:C17,C22:C25)</f>
        <v>89533.46</v>
      </c>
      <c r="D11" s="12">
        <f>SUM(D12:D17,D22:D25)</f>
        <v>-1107.83</v>
      </c>
      <c r="E11" s="12">
        <f t="shared" ref="E11:E69" si="0">SUM(C11:D11)</f>
        <v>88425.63</v>
      </c>
    </row>
    <row r="12" spans="1:5">
      <c r="A12" s="8" t="s">
        <v>23</v>
      </c>
      <c r="B12" s="8" t="s">
        <v>100</v>
      </c>
      <c r="C12" s="12">
        <v>2679.11</v>
      </c>
      <c r="D12" s="12">
        <v>1562.84</v>
      </c>
      <c r="E12" s="12">
        <f t="shared" si="0"/>
        <v>4241.95</v>
      </c>
    </row>
    <row r="13" spans="1:5" ht="24">
      <c r="A13" s="8" t="s">
        <v>23</v>
      </c>
      <c r="B13" s="8" t="s">
        <v>101</v>
      </c>
      <c r="C13" s="12">
        <v>0</v>
      </c>
      <c r="D13" s="12">
        <v>0</v>
      </c>
      <c r="E13" s="12">
        <f t="shared" si="0"/>
        <v>0</v>
      </c>
    </row>
    <row r="14" spans="1:5">
      <c r="A14" s="8" t="s">
        <v>23</v>
      </c>
      <c r="B14" s="8" t="s">
        <v>102</v>
      </c>
      <c r="C14" s="12">
        <v>0</v>
      </c>
      <c r="D14" s="12">
        <v>0</v>
      </c>
      <c r="E14" s="12">
        <f t="shared" si="0"/>
        <v>0</v>
      </c>
    </row>
    <row r="15" spans="1:5">
      <c r="A15" s="8" t="s">
        <v>23</v>
      </c>
      <c r="B15" s="8" t="s">
        <v>103</v>
      </c>
      <c r="C15" s="12">
        <v>0</v>
      </c>
      <c r="D15" s="12">
        <v>0</v>
      </c>
      <c r="E15" s="12">
        <f t="shared" si="0"/>
        <v>0</v>
      </c>
    </row>
    <row r="16" spans="1:5">
      <c r="A16" s="8" t="s">
        <v>23</v>
      </c>
      <c r="B16" s="8" t="s">
        <v>104</v>
      </c>
      <c r="C16" s="12">
        <v>86854.35</v>
      </c>
      <c r="D16" s="12">
        <v>-2676.62</v>
      </c>
      <c r="E16" s="12">
        <f t="shared" si="0"/>
        <v>84177.73000000001</v>
      </c>
    </row>
    <row r="17" spans="1:5">
      <c r="A17" s="8" t="s">
        <v>23</v>
      </c>
      <c r="B17" s="8" t="s">
        <v>131</v>
      </c>
      <c r="C17" s="12">
        <f>SUM(C18:C21)</f>
        <v>0</v>
      </c>
      <c r="D17" s="12">
        <f>SUM(D18:D21)</f>
        <v>0</v>
      </c>
      <c r="E17" s="12">
        <f t="shared" si="0"/>
        <v>0</v>
      </c>
    </row>
    <row r="18" spans="1:5">
      <c r="A18" s="8" t="s">
        <v>23</v>
      </c>
      <c r="B18" s="8" t="s">
        <v>31</v>
      </c>
      <c r="C18" s="12">
        <v>0</v>
      </c>
      <c r="D18" s="12">
        <v>0</v>
      </c>
      <c r="E18" s="12">
        <f t="shared" si="0"/>
        <v>0</v>
      </c>
    </row>
    <row r="19" spans="1:5">
      <c r="A19" s="8" t="s">
        <v>23</v>
      </c>
      <c r="B19" s="8" t="s">
        <v>106</v>
      </c>
      <c r="C19" s="12">
        <v>0</v>
      </c>
      <c r="D19" s="12">
        <v>0</v>
      </c>
      <c r="E19" s="12">
        <f t="shared" si="0"/>
        <v>0</v>
      </c>
    </row>
    <row r="20" spans="1:5">
      <c r="A20" s="8" t="s">
        <v>23</v>
      </c>
      <c r="B20" s="8" t="s">
        <v>33</v>
      </c>
      <c r="C20" s="12">
        <v>0</v>
      </c>
      <c r="D20" s="12">
        <v>0</v>
      </c>
      <c r="E20" s="12">
        <f t="shared" si="0"/>
        <v>0</v>
      </c>
    </row>
    <row r="21" spans="1:5">
      <c r="A21" s="8" t="s">
        <v>23</v>
      </c>
      <c r="B21" s="8" t="s">
        <v>34</v>
      </c>
      <c r="C21" s="12">
        <v>0</v>
      </c>
      <c r="D21" s="12">
        <v>0</v>
      </c>
      <c r="E21" s="12">
        <f t="shared" si="0"/>
        <v>0</v>
      </c>
    </row>
    <row r="22" spans="1:5">
      <c r="A22" s="8" t="s">
        <v>23</v>
      </c>
      <c r="B22" s="8" t="s">
        <v>107</v>
      </c>
      <c r="C22" s="12">
        <v>0</v>
      </c>
      <c r="D22" s="12">
        <v>0</v>
      </c>
      <c r="E22" s="12">
        <f t="shared" si="0"/>
        <v>0</v>
      </c>
    </row>
    <row r="23" spans="1:5" ht="24">
      <c r="A23" s="8" t="s">
        <v>23</v>
      </c>
      <c r="B23" s="8" t="s">
        <v>108</v>
      </c>
      <c r="C23" s="12">
        <v>0</v>
      </c>
      <c r="D23" s="12">
        <v>0</v>
      </c>
      <c r="E23" s="12">
        <f t="shared" si="0"/>
        <v>0</v>
      </c>
    </row>
    <row r="24" spans="1:5">
      <c r="A24" s="8" t="s">
        <v>23</v>
      </c>
      <c r="B24" s="8" t="s">
        <v>109</v>
      </c>
      <c r="C24" s="12">
        <v>0</v>
      </c>
      <c r="D24" s="12">
        <v>0</v>
      </c>
      <c r="E24" s="12">
        <f t="shared" si="0"/>
        <v>0</v>
      </c>
    </row>
    <row r="25" spans="1:5">
      <c r="A25" s="8" t="s">
        <v>23</v>
      </c>
      <c r="B25" s="8" t="s">
        <v>110</v>
      </c>
      <c r="C25" s="12">
        <v>0</v>
      </c>
      <c r="D25" s="12">
        <v>5.95</v>
      </c>
      <c r="E25" s="12">
        <f t="shared" si="0"/>
        <v>5.95</v>
      </c>
    </row>
    <row r="26" spans="1:5">
      <c r="A26" s="8" t="s">
        <v>39</v>
      </c>
      <c r="B26" s="8" t="s">
        <v>111</v>
      </c>
      <c r="C26" s="12">
        <f>SUM(C27:C30)</f>
        <v>230.23</v>
      </c>
      <c r="D26" s="12">
        <f>SUM(D27:D30)</f>
        <v>1721.72</v>
      </c>
      <c r="E26" s="12">
        <f t="shared" si="0"/>
        <v>1951.95</v>
      </c>
    </row>
    <row r="27" spans="1:5">
      <c r="A27" s="8" t="s">
        <v>23</v>
      </c>
      <c r="B27" s="8" t="s">
        <v>112</v>
      </c>
      <c r="C27" s="12">
        <v>0</v>
      </c>
      <c r="D27" s="12">
        <v>0</v>
      </c>
      <c r="E27" s="12">
        <f t="shared" si="0"/>
        <v>0</v>
      </c>
    </row>
    <row r="28" spans="1:5">
      <c r="A28" s="8" t="s">
        <v>23</v>
      </c>
      <c r="B28" s="8" t="s">
        <v>113</v>
      </c>
      <c r="C28" s="12">
        <v>0</v>
      </c>
      <c r="D28" s="12">
        <v>0</v>
      </c>
      <c r="E28" s="12">
        <f t="shared" si="0"/>
        <v>0</v>
      </c>
    </row>
    <row r="29" spans="1:5">
      <c r="A29" s="8" t="s">
        <v>23</v>
      </c>
      <c r="B29" s="8" t="s">
        <v>114</v>
      </c>
      <c r="C29" s="12">
        <v>230.23</v>
      </c>
      <c r="D29" s="12">
        <v>1721.72</v>
      </c>
      <c r="E29" s="12">
        <f t="shared" si="0"/>
        <v>1951.95</v>
      </c>
    </row>
    <row r="30" spans="1:5">
      <c r="A30" s="8" t="s">
        <v>23</v>
      </c>
      <c r="B30" s="8" t="s">
        <v>115</v>
      </c>
      <c r="C30" s="12">
        <v>0</v>
      </c>
      <c r="D30" s="12">
        <v>0</v>
      </c>
      <c r="E30" s="12">
        <f t="shared" si="0"/>
        <v>0</v>
      </c>
    </row>
    <row r="31" spans="1:5">
      <c r="A31" s="8" t="s">
        <v>116</v>
      </c>
      <c r="B31" s="8" t="s">
        <v>117</v>
      </c>
      <c r="C31" s="12">
        <f>SUM(C32:C33)</f>
        <v>0</v>
      </c>
      <c r="D31" s="12">
        <f>SUM(D32:D33)</f>
        <v>536.96</v>
      </c>
      <c r="E31" s="12">
        <f t="shared" si="0"/>
        <v>536.96</v>
      </c>
    </row>
    <row r="32" spans="1:5">
      <c r="A32" s="8" t="s">
        <v>23</v>
      </c>
      <c r="B32" s="8" t="s">
        <v>41</v>
      </c>
      <c r="C32" s="12">
        <v>0</v>
      </c>
      <c r="D32" s="12">
        <v>243.75</v>
      </c>
      <c r="E32" s="12">
        <f t="shared" si="0"/>
        <v>243.75</v>
      </c>
    </row>
    <row r="33" spans="1:5">
      <c r="A33" s="8" t="s">
        <v>23</v>
      </c>
      <c r="B33" s="8" t="s">
        <v>42</v>
      </c>
      <c r="C33" s="12">
        <v>0</v>
      </c>
      <c r="D33" s="12">
        <v>293.20999999999998</v>
      </c>
      <c r="E33" s="12">
        <f t="shared" si="0"/>
        <v>293.20999999999998</v>
      </c>
    </row>
    <row r="34" spans="1:5">
      <c r="A34" s="7" t="s">
        <v>118</v>
      </c>
      <c r="B34" s="7" t="s">
        <v>119</v>
      </c>
      <c r="C34" s="11">
        <f>SUM(C35:C36)</f>
        <v>425</v>
      </c>
      <c r="D34" s="11">
        <f>SUM(D35:D36)</f>
        <v>0</v>
      </c>
      <c r="E34" s="11">
        <f t="shared" si="0"/>
        <v>425</v>
      </c>
    </row>
    <row r="35" spans="1:5">
      <c r="A35" s="8" t="s">
        <v>120</v>
      </c>
      <c r="B35" s="8" t="s">
        <v>16</v>
      </c>
      <c r="C35" s="12">
        <v>0</v>
      </c>
      <c r="D35" s="12">
        <v>0</v>
      </c>
      <c r="E35" s="12">
        <f t="shared" si="0"/>
        <v>0</v>
      </c>
    </row>
    <row r="36" spans="1:5">
      <c r="A36" s="8" t="s">
        <v>121</v>
      </c>
      <c r="B36" s="8" t="s">
        <v>122</v>
      </c>
      <c r="C36" s="12">
        <v>425</v>
      </c>
      <c r="D36" s="12">
        <v>0</v>
      </c>
      <c r="E36" s="12">
        <f t="shared" si="0"/>
        <v>425</v>
      </c>
    </row>
    <row r="37" spans="1:5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f t="shared" si="0"/>
        <v>0</v>
      </c>
    </row>
    <row r="38" spans="1:5">
      <c r="A38" s="8" t="s">
        <v>47</v>
      </c>
      <c r="B38" s="8" t="s">
        <v>48</v>
      </c>
      <c r="C38" s="12">
        <v>0</v>
      </c>
      <c r="D38" s="12">
        <v>0</v>
      </c>
      <c r="E38" s="12">
        <f t="shared" si="0"/>
        <v>0</v>
      </c>
    </row>
    <row r="39" spans="1:5">
      <c r="A39" s="8" t="s">
        <v>49</v>
      </c>
      <c r="B39" s="8" t="s">
        <v>56</v>
      </c>
      <c r="C39" s="12">
        <v>0</v>
      </c>
      <c r="D39" s="12">
        <v>0</v>
      </c>
      <c r="E39" s="12">
        <f t="shared" si="0"/>
        <v>0</v>
      </c>
    </row>
    <row r="40" spans="1:5">
      <c r="A40" s="7" t="s">
        <v>57</v>
      </c>
      <c r="B40" s="7" t="s">
        <v>58</v>
      </c>
      <c r="C40" s="11">
        <f>SUM(C41,C56,C61)</f>
        <v>5928.78</v>
      </c>
      <c r="D40" s="11">
        <f>SUM(D41,D56,D61)</f>
        <v>15</v>
      </c>
      <c r="E40" s="11">
        <f t="shared" si="0"/>
        <v>5943.78</v>
      </c>
    </row>
    <row r="41" spans="1:5">
      <c r="A41" s="8" t="s">
        <v>59</v>
      </c>
      <c r="B41" s="8" t="s">
        <v>99</v>
      </c>
      <c r="C41" s="12">
        <f>SUM(C42:C47,C52:C55)</f>
        <v>5928.78</v>
      </c>
      <c r="D41" s="12">
        <f>SUM(D42:D47,D52:D55)</f>
        <v>15</v>
      </c>
      <c r="E41" s="12">
        <f t="shared" si="0"/>
        <v>5943.78</v>
      </c>
    </row>
    <row r="42" spans="1:5">
      <c r="A42" s="8" t="s">
        <v>23</v>
      </c>
      <c r="B42" s="8" t="s">
        <v>100</v>
      </c>
      <c r="C42" s="12">
        <v>0</v>
      </c>
      <c r="D42" s="12">
        <v>0</v>
      </c>
      <c r="E42" s="12">
        <f t="shared" si="0"/>
        <v>0</v>
      </c>
    </row>
    <row r="43" spans="1:5" ht="24">
      <c r="A43" s="8" t="s">
        <v>23</v>
      </c>
      <c r="B43" s="8" t="s">
        <v>101</v>
      </c>
      <c r="C43" s="12">
        <v>0</v>
      </c>
      <c r="D43" s="12">
        <v>0</v>
      </c>
      <c r="E43" s="12">
        <f t="shared" si="0"/>
        <v>0</v>
      </c>
    </row>
    <row r="44" spans="1:5">
      <c r="A44" s="8" t="s">
        <v>23</v>
      </c>
      <c r="B44" s="8" t="s">
        <v>102</v>
      </c>
      <c r="C44" s="12">
        <v>0</v>
      </c>
      <c r="D44" s="12">
        <v>0</v>
      </c>
      <c r="E44" s="12">
        <f t="shared" si="0"/>
        <v>0</v>
      </c>
    </row>
    <row r="45" spans="1:5">
      <c r="A45" s="8" t="s">
        <v>23</v>
      </c>
      <c r="B45" s="8" t="s">
        <v>103</v>
      </c>
      <c r="C45" s="12">
        <v>0</v>
      </c>
      <c r="D45" s="12">
        <v>0</v>
      </c>
      <c r="E45" s="12">
        <f t="shared" si="0"/>
        <v>0</v>
      </c>
    </row>
    <row r="46" spans="1:5">
      <c r="A46" s="8" t="s">
        <v>23</v>
      </c>
      <c r="B46" s="8" t="s">
        <v>104</v>
      </c>
      <c r="C46" s="12">
        <v>5928.78</v>
      </c>
      <c r="D46" s="12">
        <v>15</v>
      </c>
      <c r="E46" s="12">
        <f t="shared" si="0"/>
        <v>5943.78</v>
      </c>
    </row>
    <row r="47" spans="1:5">
      <c r="A47" s="8" t="s">
        <v>23</v>
      </c>
      <c r="B47" s="8" t="s">
        <v>131</v>
      </c>
      <c r="C47" s="12">
        <f>SUM(C48:C51)</f>
        <v>0</v>
      </c>
      <c r="D47" s="12">
        <f>SUM(D48:D51)</f>
        <v>0</v>
      </c>
      <c r="E47" s="12">
        <f t="shared" si="0"/>
        <v>0</v>
      </c>
    </row>
    <row r="48" spans="1:5">
      <c r="A48" s="8" t="s">
        <v>23</v>
      </c>
      <c r="B48" s="8" t="s">
        <v>31</v>
      </c>
      <c r="C48" s="12">
        <v>0</v>
      </c>
      <c r="D48" s="12">
        <v>0</v>
      </c>
      <c r="E48" s="12">
        <f t="shared" si="0"/>
        <v>0</v>
      </c>
    </row>
    <row r="49" spans="1:5">
      <c r="A49" s="8" t="s">
        <v>23</v>
      </c>
      <c r="B49" s="8" t="s">
        <v>106</v>
      </c>
      <c r="C49" s="12">
        <v>0</v>
      </c>
      <c r="D49" s="12">
        <v>0</v>
      </c>
      <c r="E49" s="12">
        <f t="shared" si="0"/>
        <v>0</v>
      </c>
    </row>
    <row r="50" spans="1:5">
      <c r="A50" s="8" t="s">
        <v>23</v>
      </c>
      <c r="B50" s="8" t="s">
        <v>33</v>
      </c>
      <c r="C50" s="12">
        <v>0</v>
      </c>
      <c r="D50" s="12">
        <v>0</v>
      </c>
      <c r="E50" s="12">
        <f t="shared" si="0"/>
        <v>0</v>
      </c>
    </row>
    <row r="51" spans="1:5">
      <c r="A51" s="8" t="s">
        <v>23</v>
      </c>
      <c r="B51" s="8" t="s">
        <v>34</v>
      </c>
      <c r="C51" s="12">
        <v>0</v>
      </c>
      <c r="D51" s="12">
        <v>0</v>
      </c>
      <c r="E51" s="12">
        <f t="shared" si="0"/>
        <v>0</v>
      </c>
    </row>
    <row r="52" spans="1:5">
      <c r="A52" s="8" t="s">
        <v>23</v>
      </c>
      <c r="B52" s="8" t="s">
        <v>107</v>
      </c>
      <c r="C52" s="12">
        <v>0</v>
      </c>
      <c r="D52" s="12">
        <v>0</v>
      </c>
      <c r="E52" s="12">
        <f t="shared" si="0"/>
        <v>0</v>
      </c>
    </row>
    <row r="53" spans="1:5" ht="24">
      <c r="A53" s="8" t="s">
        <v>23</v>
      </c>
      <c r="B53" s="8" t="s">
        <v>108</v>
      </c>
      <c r="C53" s="12">
        <v>0</v>
      </c>
      <c r="D53" s="12">
        <v>0</v>
      </c>
      <c r="E53" s="12">
        <f t="shared" si="0"/>
        <v>0</v>
      </c>
    </row>
    <row r="54" spans="1:5">
      <c r="A54" s="8" t="s">
        <v>23</v>
      </c>
      <c r="B54" s="8" t="s">
        <v>109</v>
      </c>
      <c r="C54" s="12">
        <v>0</v>
      </c>
      <c r="D54" s="12">
        <v>0</v>
      </c>
      <c r="E54" s="12">
        <f t="shared" si="0"/>
        <v>0</v>
      </c>
    </row>
    <row r="55" spans="1:5">
      <c r="A55" s="8" t="s">
        <v>23</v>
      </c>
      <c r="B55" s="8" t="s">
        <v>110</v>
      </c>
      <c r="C55" s="12">
        <v>0</v>
      </c>
      <c r="D55" s="12">
        <v>0</v>
      </c>
      <c r="E55" s="12">
        <f t="shared" si="0"/>
        <v>0</v>
      </c>
    </row>
    <row r="56" spans="1:5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f t="shared" si="0"/>
        <v>0</v>
      </c>
    </row>
    <row r="57" spans="1:5">
      <c r="A57" s="8" t="s">
        <v>23</v>
      </c>
      <c r="B57" s="8" t="s">
        <v>112</v>
      </c>
      <c r="C57" s="12">
        <v>0</v>
      </c>
      <c r="D57" s="12">
        <v>0</v>
      </c>
      <c r="E57" s="12">
        <f t="shared" si="0"/>
        <v>0</v>
      </c>
    </row>
    <row r="58" spans="1:5">
      <c r="A58" s="8" t="s">
        <v>23</v>
      </c>
      <c r="B58" s="8" t="s">
        <v>132</v>
      </c>
      <c r="C58" s="12">
        <v>0</v>
      </c>
      <c r="D58" s="12">
        <v>0</v>
      </c>
      <c r="E58" s="12">
        <f t="shared" si="0"/>
        <v>0</v>
      </c>
    </row>
    <row r="59" spans="1:5">
      <c r="A59" s="8" t="s">
        <v>23</v>
      </c>
      <c r="B59" s="8" t="s">
        <v>114</v>
      </c>
      <c r="C59" s="12">
        <v>0</v>
      </c>
      <c r="D59" s="12">
        <v>0</v>
      </c>
      <c r="E59" s="12">
        <f t="shared" si="0"/>
        <v>0</v>
      </c>
    </row>
    <row r="60" spans="1:5">
      <c r="A60" s="8" t="s">
        <v>23</v>
      </c>
      <c r="B60" s="8" t="s">
        <v>115</v>
      </c>
      <c r="C60" s="12">
        <v>0</v>
      </c>
      <c r="D60" s="12">
        <v>0</v>
      </c>
      <c r="E60" s="12">
        <f t="shared" si="0"/>
        <v>0</v>
      </c>
    </row>
    <row r="61" spans="1:5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f t="shared" si="0"/>
        <v>0</v>
      </c>
    </row>
    <row r="62" spans="1:5">
      <c r="A62" s="8" t="s">
        <v>23</v>
      </c>
      <c r="B62" s="8" t="s">
        <v>41</v>
      </c>
      <c r="C62" s="12">
        <v>0</v>
      </c>
      <c r="D62" s="12">
        <v>0</v>
      </c>
      <c r="E62" s="12">
        <f t="shared" si="0"/>
        <v>0</v>
      </c>
    </row>
    <row r="63" spans="1:5">
      <c r="A63" s="8" t="s">
        <v>23</v>
      </c>
      <c r="B63" s="8" t="s">
        <v>42</v>
      </c>
      <c r="C63" s="12">
        <v>0</v>
      </c>
      <c r="D63" s="12">
        <v>0</v>
      </c>
      <c r="E63" s="12">
        <f t="shared" si="0"/>
        <v>0</v>
      </c>
    </row>
    <row r="64" spans="1:5">
      <c r="A64" s="9" t="s">
        <v>23</v>
      </c>
      <c r="B64" s="10" t="s">
        <v>61</v>
      </c>
      <c r="C64" s="13">
        <f>SUM(C40,C37,C34,C10,C6)</f>
        <v>114070</v>
      </c>
      <c r="D64" s="13">
        <f>SUM(D40,D37,D34,D10,D6)</f>
        <v>3909.51</v>
      </c>
      <c r="E64" s="13">
        <f t="shared" si="0"/>
        <v>117979.51</v>
      </c>
    </row>
    <row r="65" spans="1:5">
      <c r="A65" s="7" t="s">
        <v>62</v>
      </c>
      <c r="B65" s="7" t="s">
        <v>63</v>
      </c>
      <c r="C65" s="11">
        <f>SUM(C66:C67)</f>
        <v>0</v>
      </c>
      <c r="D65" s="11">
        <f>SUM(D66:D67)</f>
        <v>27584.26</v>
      </c>
      <c r="E65" s="11">
        <f t="shared" si="0"/>
        <v>27584.26</v>
      </c>
    </row>
    <row r="66" spans="1:5">
      <c r="A66" s="8" t="s">
        <v>64</v>
      </c>
      <c r="B66" s="8" t="s">
        <v>125</v>
      </c>
      <c r="C66" s="12">
        <v>0</v>
      </c>
      <c r="D66" s="12">
        <v>27584.26</v>
      </c>
      <c r="E66" s="12">
        <f t="shared" si="0"/>
        <v>27584.26</v>
      </c>
    </row>
    <row r="67" spans="1:5">
      <c r="A67" s="8" t="s">
        <v>66</v>
      </c>
      <c r="B67" s="8" t="s">
        <v>126</v>
      </c>
      <c r="C67" s="12">
        <v>0</v>
      </c>
      <c r="D67" s="12">
        <v>0</v>
      </c>
      <c r="E67" s="12">
        <f t="shared" si="0"/>
        <v>0</v>
      </c>
    </row>
    <row r="68" spans="1:5">
      <c r="A68" s="3" t="s">
        <v>68</v>
      </c>
      <c r="B68" s="3" t="s">
        <v>69</v>
      </c>
      <c r="C68" s="11" t="s">
        <v>23</v>
      </c>
      <c r="D68" s="11">
        <v>0</v>
      </c>
      <c r="E68" s="11">
        <f t="shared" si="0"/>
        <v>0</v>
      </c>
    </row>
    <row r="69" spans="1:5">
      <c r="A69" s="4" t="s">
        <v>23</v>
      </c>
      <c r="B69" s="5" t="s">
        <v>70</v>
      </c>
      <c r="C69" s="13">
        <f>SUM(C64,C65,C68)</f>
        <v>114070</v>
      </c>
      <c r="D69" s="13">
        <f>SUM(D64,D65,D68)</f>
        <v>31493.769999999997</v>
      </c>
      <c r="E69" s="13">
        <f t="shared" si="0"/>
        <v>145563.76999999999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4"/>
  <sheetViews>
    <sheetView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133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56.25">
      <c r="A5" s="6" t="s">
        <v>2</v>
      </c>
      <c r="B5" s="6" t="s">
        <v>2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6" t="s">
        <v>139</v>
      </c>
      <c r="I5" s="6" t="s">
        <v>140</v>
      </c>
    </row>
    <row r="6" spans="1:9">
      <c r="A6" s="7" t="s">
        <v>7</v>
      </c>
      <c r="B6" s="7" t="s">
        <v>8</v>
      </c>
      <c r="C6" s="11">
        <v>46858.479999999996</v>
      </c>
      <c r="D6" s="11">
        <v>960.86</v>
      </c>
      <c r="E6" s="11">
        <v>0</v>
      </c>
      <c r="F6" s="11">
        <v>0</v>
      </c>
      <c r="G6" s="11">
        <f t="shared" ref="G6:G64" si="0">SUM(C6,D6)</f>
        <v>47819.34</v>
      </c>
      <c r="H6" s="11">
        <v>0</v>
      </c>
      <c r="I6" s="11">
        <v>0</v>
      </c>
    </row>
    <row r="7" spans="1:9">
      <c r="A7" s="8" t="s">
        <v>9</v>
      </c>
      <c r="B7" s="8" t="s">
        <v>10</v>
      </c>
      <c r="C7" s="12">
        <v>5732.56</v>
      </c>
      <c r="D7" s="12">
        <v>960.86</v>
      </c>
      <c r="E7" s="12">
        <v>0</v>
      </c>
      <c r="F7" s="12">
        <v>0</v>
      </c>
      <c r="G7" s="12">
        <f t="shared" si="0"/>
        <v>6693.42</v>
      </c>
      <c r="H7" s="12">
        <v>0</v>
      </c>
      <c r="I7" s="12">
        <v>0</v>
      </c>
    </row>
    <row r="8" spans="1:9">
      <c r="A8" s="7" t="s">
        <v>11</v>
      </c>
      <c r="B8" s="7" t="s">
        <v>12</v>
      </c>
      <c r="C8" s="11">
        <v>8547.19</v>
      </c>
      <c r="D8" s="11">
        <v>1308.42</v>
      </c>
      <c r="E8" s="11">
        <v>0</v>
      </c>
      <c r="F8" s="11">
        <v>0</v>
      </c>
      <c r="G8" s="11">
        <f t="shared" si="0"/>
        <v>9855.61</v>
      </c>
      <c r="H8" s="11">
        <v>0</v>
      </c>
      <c r="I8" s="11">
        <v>0</v>
      </c>
    </row>
    <row r="9" spans="1:9">
      <c r="A9" s="7" t="s">
        <v>13</v>
      </c>
      <c r="B9" s="7" t="s">
        <v>14</v>
      </c>
      <c r="C9" s="11">
        <f>SUM(C10:C11)</f>
        <v>123.86999999999999</v>
      </c>
      <c r="D9" s="11">
        <f>SUM(D10:D11)</f>
        <v>0.01</v>
      </c>
      <c r="E9" s="11">
        <v>0</v>
      </c>
      <c r="F9" s="11">
        <v>0</v>
      </c>
      <c r="G9" s="11">
        <f t="shared" si="0"/>
        <v>123.88</v>
      </c>
      <c r="H9" s="11">
        <v>0</v>
      </c>
      <c r="I9" s="11">
        <v>0</v>
      </c>
    </row>
    <row r="10" spans="1:9">
      <c r="A10" s="8" t="s">
        <v>15</v>
      </c>
      <c r="B10" s="8" t="s">
        <v>16</v>
      </c>
      <c r="C10" s="12">
        <v>107.35</v>
      </c>
      <c r="D10" s="12">
        <v>0</v>
      </c>
      <c r="E10" s="12">
        <v>0</v>
      </c>
      <c r="F10" s="12">
        <v>0</v>
      </c>
      <c r="G10" s="12">
        <f t="shared" si="0"/>
        <v>107.35</v>
      </c>
      <c r="H10" s="12">
        <v>0</v>
      </c>
      <c r="I10" s="12">
        <v>0</v>
      </c>
    </row>
    <row r="11" spans="1:9">
      <c r="A11" s="8" t="s">
        <v>95</v>
      </c>
      <c r="B11" s="8" t="s">
        <v>18</v>
      </c>
      <c r="C11" s="12">
        <v>16.52</v>
      </c>
      <c r="D11" s="12">
        <v>0.01</v>
      </c>
      <c r="E11" s="12">
        <v>0</v>
      </c>
      <c r="F11" s="12">
        <v>0</v>
      </c>
      <c r="G11" s="12">
        <f t="shared" si="0"/>
        <v>16.53</v>
      </c>
      <c r="H11" s="12">
        <v>0</v>
      </c>
      <c r="I11" s="12">
        <v>0</v>
      </c>
    </row>
    <row r="12" spans="1:9">
      <c r="A12" s="7" t="s">
        <v>19</v>
      </c>
      <c r="B12" s="7" t="s">
        <v>20</v>
      </c>
      <c r="C12" s="11">
        <f>SUM(C13,C29)</f>
        <v>416.85</v>
      </c>
      <c r="D12" s="11">
        <f>SUM(D13,D29)</f>
        <v>239.91</v>
      </c>
      <c r="E12" s="11">
        <v>0</v>
      </c>
      <c r="F12" s="11">
        <v>0</v>
      </c>
      <c r="G12" s="11">
        <f t="shared" si="0"/>
        <v>656.76</v>
      </c>
      <c r="H12" s="11">
        <v>0</v>
      </c>
      <c r="I12" s="11">
        <v>0</v>
      </c>
    </row>
    <row r="13" spans="1:9">
      <c r="A13" s="8" t="s">
        <v>21</v>
      </c>
      <c r="B13" s="8" t="s">
        <v>22</v>
      </c>
      <c r="C13" s="12">
        <f>SUM(C14:C20,C25:C28)</f>
        <v>186</v>
      </c>
      <c r="D13" s="12">
        <f>SUM(D14:D20,D25:D28)</f>
        <v>0</v>
      </c>
      <c r="E13" s="12">
        <v>0</v>
      </c>
      <c r="F13" s="12">
        <v>0</v>
      </c>
      <c r="G13" s="12">
        <f t="shared" si="0"/>
        <v>186</v>
      </c>
      <c r="H13" s="12">
        <v>0</v>
      </c>
      <c r="I13" s="12">
        <v>0</v>
      </c>
    </row>
    <row r="14" spans="1:9">
      <c r="A14" s="8" t="s">
        <v>23</v>
      </c>
      <c r="B14" s="8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 ht="24">
      <c r="A15" s="8" t="s">
        <v>23</v>
      </c>
      <c r="B15" s="8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</row>
    <row r="17" spans="1:9">
      <c r="A17" s="8" t="s">
        <v>23</v>
      </c>
      <c r="B17" s="8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 ht="24">
      <c r="A18" s="8" t="s">
        <v>23</v>
      </c>
      <c r="B18" s="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79</v>
      </c>
      <c r="C20" s="12">
        <f>SUM(C21:C24)</f>
        <v>186</v>
      </c>
      <c r="D20" s="12">
        <f>SUM(D21:D24)</f>
        <v>0</v>
      </c>
      <c r="E20" s="12">
        <v>0</v>
      </c>
      <c r="F20" s="12">
        <v>0</v>
      </c>
      <c r="G20" s="12">
        <f t="shared" si="0"/>
        <v>186</v>
      </c>
      <c r="H20" s="12">
        <v>0</v>
      </c>
      <c r="I20" s="12">
        <v>0</v>
      </c>
    </row>
    <row r="21" spans="1:9">
      <c r="A21" s="8" t="s">
        <v>23</v>
      </c>
      <c r="B21" s="8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106</v>
      </c>
      <c r="C22" s="12">
        <v>186</v>
      </c>
      <c r="D22" s="12">
        <v>0</v>
      </c>
      <c r="E22" s="12">
        <v>0</v>
      </c>
      <c r="F22" s="12">
        <v>0</v>
      </c>
      <c r="G22" s="12">
        <f t="shared" si="0"/>
        <v>186</v>
      </c>
      <c r="H22" s="12">
        <v>0</v>
      </c>
      <c r="I22" s="12">
        <v>0</v>
      </c>
    </row>
    <row r="23" spans="1:9">
      <c r="A23" s="8" t="s">
        <v>23</v>
      </c>
      <c r="B23" s="8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12">
        <v>0</v>
      </c>
      <c r="I25" s="12">
        <v>0</v>
      </c>
    </row>
    <row r="26" spans="1:9" ht="24">
      <c r="A26" s="8" t="s">
        <v>23</v>
      </c>
      <c r="B26" s="8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12">
        <v>0</v>
      </c>
      <c r="I26" s="12">
        <v>0</v>
      </c>
    </row>
    <row r="27" spans="1:9">
      <c r="A27" s="8" t="s">
        <v>23</v>
      </c>
      <c r="B27" s="8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39</v>
      </c>
      <c r="B29" s="8" t="s">
        <v>40</v>
      </c>
      <c r="C29" s="12">
        <f>SUM(C30:C31)</f>
        <v>230.85000000000002</v>
      </c>
      <c r="D29" s="12">
        <f>SUM(D30:D31)</f>
        <v>239.91</v>
      </c>
      <c r="E29" s="12">
        <v>0</v>
      </c>
      <c r="F29" s="12">
        <v>0</v>
      </c>
      <c r="G29" s="12">
        <f t="shared" si="0"/>
        <v>470.76</v>
      </c>
      <c r="H29" s="12">
        <v>0</v>
      </c>
      <c r="I29" s="12">
        <v>0</v>
      </c>
    </row>
    <row r="30" spans="1:9">
      <c r="A30" s="8" t="s">
        <v>23</v>
      </c>
      <c r="B30" s="8" t="s">
        <v>41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23</v>
      </c>
      <c r="B31" s="8" t="s">
        <v>42</v>
      </c>
      <c r="C31" s="12">
        <v>230.85000000000002</v>
      </c>
      <c r="D31" s="12">
        <v>239.91</v>
      </c>
      <c r="E31" s="12">
        <v>0</v>
      </c>
      <c r="F31" s="12">
        <v>0</v>
      </c>
      <c r="G31" s="12">
        <f t="shared" si="0"/>
        <v>470.76</v>
      </c>
      <c r="H31" s="12">
        <v>0</v>
      </c>
      <c r="I31" s="12">
        <v>0</v>
      </c>
    </row>
    <row r="32" spans="1:9">
      <c r="A32" s="7" t="s">
        <v>43</v>
      </c>
      <c r="B32" s="7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0"/>
        <v>0</v>
      </c>
      <c r="H32" s="11">
        <v>0</v>
      </c>
      <c r="I32" s="11">
        <v>0</v>
      </c>
    </row>
    <row r="33" spans="1:9">
      <c r="A33" s="7" t="s">
        <v>45</v>
      </c>
      <c r="B33" s="7" t="s">
        <v>46</v>
      </c>
      <c r="C33" s="11">
        <f>SUM(C34:C38)</f>
        <v>14970.14</v>
      </c>
      <c r="D33" s="11">
        <f>SUM(D34:D38)</f>
        <v>1919.85</v>
      </c>
      <c r="E33" s="11">
        <v>0</v>
      </c>
      <c r="F33" s="11">
        <v>0</v>
      </c>
      <c r="G33" s="11">
        <f t="shared" si="0"/>
        <v>16889.989999999998</v>
      </c>
      <c r="H33" s="11">
        <v>0</v>
      </c>
      <c r="I33" s="11">
        <v>0</v>
      </c>
    </row>
    <row r="34" spans="1:9">
      <c r="A34" s="8" t="s">
        <v>47</v>
      </c>
      <c r="B34" s="8" t="s">
        <v>48</v>
      </c>
      <c r="C34" s="12">
        <v>2332.85</v>
      </c>
      <c r="D34" s="12">
        <v>52.76</v>
      </c>
      <c r="E34" s="12">
        <v>0</v>
      </c>
      <c r="F34" s="12">
        <v>0</v>
      </c>
      <c r="G34" s="12">
        <f t="shared" si="0"/>
        <v>2385.61</v>
      </c>
      <c r="H34" s="12">
        <v>0</v>
      </c>
      <c r="I34" s="12">
        <v>0</v>
      </c>
    </row>
    <row r="35" spans="1:9">
      <c r="A35" s="8" t="s">
        <v>49</v>
      </c>
      <c r="B35" s="8" t="s">
        <v>50</v>
      </c>
      <c r="C35" s="12">
        <v>10.4</v>
      </c>
      <c r="D35" s="12">
        <v>0</v>
      </c>
      <c r="E35" s="12">
        <v>0</v>
      </c>
      <c r="F35" s="12">
        <v>0</v>
      </c>
      <c r="G35" s="12">
        <f t="shared" si="0"/>
        <v>10.4</v>
      </c>
      <c r="H35" s="12">
        <v>0</v>
      </c>
      <c r="I35" s="12">
        <v>0</v>
      </c>
    </row>
    <row r="36" spans="1:9" ht="24">
      <c r="A36" s="8" t="s">
        <v>51</v>
      </c>
      <c r="B36" s="8" t="s">
        <v>52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12">
        <v>0</v>
      </c>
      <c r="I36" s="12">
        <v>0</v>
      </c>
    </row>
    <row r="37" spans="1:9" ht="24">
      <c r="A37" s="8" t="s">
        <v>53</v>
      </c>
      <c r="B37" s="8" t="s">
        <v>54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12">
        <v>0</v>
      </c>
      <c r="I37" s="12">
        <v>0</v>
      </c>
    </row>
    <row r="38" spans="1:9">
      <c r="A38" s="8" t="s">
        <v>55</v>
      </c>
      <c r="B38" s="8" t="s">
        <v>56</v>
      </c>
      <c r="C38" s="12">
        <v>12626.89</v>
      </c>
      <c r="D38" s="12">
        <v>1867.09</v>
      </c>
      <c r="E38" s="12">
        <v>0</v>
      </c>
      <c r="F38" s="12">
        <v>0</v>
      </c>
      <c r="G38" s="12">
        <f t="shared" si="0"/>
        <v>14493.98</v>
      </c>
      <c r="H38" s="12">
        <v>0</v>
      </c>
      <c r="I38" s="12">
        <v>0</v>
      </c>
    </row>
    <row r="39" spans="1:9">
      <c r="A39" s="7" t="s">
        <v>57</v>
      </c>
      <c r="B39" s="7" t="s">
        <v>58</v>
      </c>
      <c r="C39" s="11">
        <f>SUM(C40,C56)</f>
        <v>0.24</v>
      </c>
      <c r="D39" s="11">
        <f>SUM(D40,D56)</f>
        <v>0</v>
      </c>
      <c r="E39" s="11">
        <v>0</v>
      </c>
      <c r="F39" s="11">
        <v>0</v>
      </c>
      <c r="G39" s="11">
        <f t="shared" si="0"/>
        <v>0.24</v>
      </c>
      <c r="H39" s="11">
        <v>0</v>
      </c>
      <c r="I39" s="11">
        <v>0</v>
      </c>
    </row>
    <row r="40" spans="1:9">
      <c r="A40" s="8" t="s">
        <v>59</v>
      </c>
      <c r="B40" s="8" t="s">
        <v>22</v>
      </c>
      <c r="C40" s="12">
        <f>SUM(C41:C47,C52:C55)</f>
        <v>0</v>
      </c>
      <c r="D40" s="12">
        <f>SUM(D41:D47,D52:D55)</f>
        <v>0</v>
      </c>
      <c r="E40" s="12">
        <v>0</v>
      </c>
      <c r="F40" s="12">
        <v>0</v>
      </c>
      <c r="G40" s="12">
        <f t="shared" si="0"/>
        <v>0</v>
      </c>
      <c r="H40" s="12">
        <v>0</v>
      </c>
      <c r="I40" s="12">
        <v>0</v>
      </c>
    </row>
    <row r="41" spans="1:9">
      <c r="A41" s="8" t="s">
        <v>23</v>
      </c>
      <c r="B41" s="8" t="s">
        <v>24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12">
        <v>0</v>
      </c>
      <c r="I41" s="12">
        <v>0</v>
      </c>
    </row>
    <row r="42" spans="1:9" ht="24">
      <c r="A42" s="8" t="s">
        <v>23</v>
      </c>
      <c r="B42" s="8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f t="shared" si="0"/>
        <v>0</v>
      </c>
      <c r="H42" s="12">
        <v>0</v>
      </c>
      <c r="I42" s="12">
        <v>0</v>
      </c>
    </row>
    <row r="43" spans="1:9">
      <c r="A43" s="8" t="s">
        <v>23</v>
      </c>
      <c r="B43" s="8" t="s">
        <v>26</v>
      </c>
      <c r="C43" s="12">
        <v>0</v>
      </c>
      <c r="D43" s="12">
        <v>0</v>
      </c>
      <c r="E43" s="12">
        <v>0</v>
      </c>
      <c r="F43" s="12">
        <v>0</v>
      </c>
      <c r="G43" s="12">
        <f t="shared" si="0"/>
        <v>0</v>
      </c>
      <c r="H43" s="12">
        <v>0</v>
      </c>
      <c r="I43" s="12">
        <v>0</v>
      </c>
    </row>
    <row r="44" spans="1:9">
      <c r="A44" s="8" t="s">
        <v>23</v>
      </c>
      <c r="B44" s="8" t="s">
        <v>27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v>0</v>
      </c>
      <c r="I44" s="12">
        <v>0</v>
      </c>
    </row>
    <row r="45" spans="1:9" ht="24">
      <c r="A45" s="8" t="s">
        <v>23</v>
      </c>
      <c r="B45" s="8" t="s">
        <v>28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v>0</v>
      </c>
      <c r="I45" s="12">
        <v>0</v>
      </c>
    </row>
    <row r="46" spans="1:9">
      <c r="A46" s="8" t="s">
        <v>23</v>
      </c>
      <c r="B46" s="8" t="s">
        <v>29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v>0</v>
      </c>
      <c r="I46" s="12">
        <v>0</v>
      </c>
    </row>
    <row r="47" spans="1:9">
      <c r="A47" s="8" t="s">
        <v>23</v>
      </c>
      <c r="B47" s="8" t="s">
        <v>141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0"/>
        <v>0</v>
      </c>
      <c r="H47" s="12">
        <v>0</v>
      </c>
      <c r="I47" s="12">
        <v>0</v>
      </c>
    </row>
    <row r="48" spans="1:9">
      <c r="A48" s="8" t="s">
        <v>23</v>
      </c>
      <c r="B48" s="8" t="s">
        <v>31</v>
      </c>
      <c r="C48" s="12">
        <v>0</v>
      </c>
      <c r="D48" s="12">
        <v>0</v>
      </c>
      <c r="E48" s="12">
        <v>0</v>
      </c>
      <c r="F48" s="12">
        <v>0</v>
      </c>
      <c r="G48" s="12">
        <f t="shared" si="0"/>
        <v>0</v>
      </c>
      <c r="H48" s="12">
        <v>0</v>
      </c>
      <c r="I48" s="12">
        <v>0</v>
      </c>
    </row>
    <row r="49" spans="1:9">
      <c r="A49" s="8" t="s">
        <v>23</v>
      </c>
      <c r="B49" s="8" t="s">
        <v>106</v>
      </c>
      <c r="C49" s="12">
        <v>0</v>
      </c>
      <c r="D49" s="12">
        <v>0</v>
      </c>
      <c r="E49" s="12">
        <v>0</v>
      </c>
      <c r="F49" s="12">
        <v>0</v>
      </c>
      <c r="G49" s="12">
        <f t="shared" si="0"/>
        <v>0</v>
      </c>
      <c r="H49" s="12">
        <v>0</v>
      </c>
      <c r="I49" s="12">
        <v>0</v>
      </c>
    </row>
    <row r="50" spans="1:9">
      <c r="A50" s="8" t="s">
        <v>23</v>
      </c>
      <c r="B50" s="8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f t="shared" si="0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v>0</v>
      </c>
      <c r="I51" s="12">
        <v>0</v>
      </c>
    </row>
    <row r="52" spans="1:9">
      <c r="A52" s="8" t="s">
        <v>23</v>
      </c>
      <c r="B52" s="8" t="s">
        <v>89</v>
      </c>
      <c r="C52" s="12">
        <v>0</v>
      </c>
      <c r="D52" s="12">
        <v>0</v>
      </c>
      <c r="E52" s="12">
        <v>0</v>
      </c>
      <c r="F52" s="12">
        <v>0</v>
      </c>
      <c r="G52" s="12">
        <f t="shared" si="0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36</v>
      </c>
      <c r="C53" s="12">
        <v>0</v>
      </c>
      <c r="D53" s="12">
        <v>0</v>
      </c>
      <c r="E53" s="12">
        <v>0</v>
      </c>
      <c r="F53" s="12">
        <v>0</v>
      </c>
      <c r="G53" s="12">
        <f t="shared" si="0"/>
        <v>0</v>
      </c>
      <c r="H53" s="12">
        <v>0</v>
      </c>
      <c r="I53" s="12">
        <v>0</v>
      </c>
    </row>
    <row r="54" spans="1:9">
      <c r="A54" s="8" t="s">
        <v>23</v>
      </c>
      <c r="B54" s="8" t="s">
        <v>37</v>
      </c>
      <c r="C54" s="12">
        <v>0</v>
      </c>
      <c r="D54" s="12">
        <v>0</v>
      </c>
      <c r="E54" s="12">
        <v>0</v>
      </c>
      <c r="F54" s="12">
        <v>0</v>
      </c>
      <c r="G54" s="12">
        <f t="shared" si="0"/>
        <v>0</v>
      </c>
      <c r="H54" s="12">
        <v>0</v>
      </c>
      <c r="I54" s="12">
        <v>0</v>
      </c>
    </row>
    <row r="55" spans="1:9">
      <c r="A55" s="8" t="s">
        <v>23</v>
      </c>
      <c r="B55" s="8" t="s">
        <v>38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v>0</v>
      </c>
      <c r="I55" s="12">
        <v>0</v>
      </c>
    </row>
    <row r="56" spans="1:9">
      <c r="A56" s="8" t="s">
        <v>60</v>
      </c>
      <c r="B56" s="8" t="s">
        <v>40</v>
      </c>
      <c r="C56" s="12">
        <f>SUM(C57:C58)</f>
        <v>0.24</v>
      </c>
      <c r="D56" s="12">
        <f>SUM(D57:D58)</f>
        <v>0</v>
      </c>
      <c r="E56" s="12">
        <v>0</v>
      </c>
      <c r="F56" s="12">
        <v>0</v>
      </c>
      <c r="G56" s="12">
        <f t="shared" si="0"/>
        <v>0.24</v>
      </c>
      <c r="H56" s="12">
        <v>0</v>
      </c>
      <c r="I56" s="12">
        <v>0</v>
      </c>
    </row>
    <row r="57" spans="1:9">
      <c r="A57" s="8" t="s">
        <v>23</v>
      </c>
      <c r="B57" s="8" t="s">
        <v>41</v>
      </c>
      <c r="C57" s="12">
        <v>0</v>
      </c>
      <c r="D57" s="12">
        <v>0</v>
      </c>
      <c r="E57" s="12">
        <v>0</v>
      </c>
      <c r="F57" s="12">
        <v>0</v>
      </c>
      <c r="G57" s="12">
        <f t="shared" si="0"/>
        <v>0</v>
      </c>
      <c r="H57" s="12">
        <v>0</v>
      </c>
      <c r="I57" s="12">
        <v>0</v>
      </c>
    </row>
    <row r="58" spans="1:9">
      <c r="A58" s="8" t="s">
        <v>23</v>
      </c>
      <c r="B58" s="8" t="s">
        <v>42</v>
      </c>
      <c r="C58" s="12">
        <v>0.24</v>
      </c>
      <c r="D58" s="12">
        <v>0</v>
      </c>
      <c r="E58" s="12">
        <v>0</v>
      </c>
      <c r="F58" s="12">
        <v>0</v>
      </c>
      <c r="G58" s="12">
        <f t="shared" si="0"/>
        <v>0.24</v>
      </c>
      <c r="H58" s="12">
        <v>0</v>
      </c>
      <c r="I58" s="12">
        <v>0</v>
      </c>
    </row>
    <row r="59" spans="1:9">
      <c r="A59" s="9" t="s">
        <v>23</v>
      </c>
      <c r="B59" s="10" t="s">
        <v>61</v>
      </c>
      <c r="C59" s="13">
        <f>SUM(C39,C33,C32,C12,C9,C8,C6)</f>
        <v>70916.76999999999</v>
      </c>
      <c r="D59" s="13">
        <f>SUM(D39,D33,D32,D12,D9,D8,D6)</f>
        <v>4429.05</v>
      </c>
      <c r="E59" s="13">
        <v>0</v>
      </c>
      <c r="F59" s="13">
        <v>0</v>
      </c>
      <c r="G59" s="13">
        <f t="shared" si="0"/>
        <v>75345.819999999992</v>
      </c>
      <c r="H59" s="13">
        <v>0</v>
      </c>
      <c r="I59" s="13">
        <v>0</v>
      </c>
    </row>
    <row r="60" spans="1:9">
      <c r="A60" s="7" t="s">
        <v>62</v>
      </c>
      <c r="B60" s="7" t="s">
        <v>63</v>
      </c>
      <c r="C60" s="11">
        <f>SUM(C61:C62)</f>
        <v>0</v>
      </c>
      <c r="D60" s="11">
        <f>SUM(D61:D62)</f>
        <v>0</v>
      </c>
      <c r="E60" s="11">
        <v>0</v>
      </c>
      <c r="F60" s="11">
        <v>0</v>
      </c>
      <c r="G60" s="11">
        <f t="shared" si="0"/>
        <v>0</v>
      </c>
      <c r="H60" s="11">
        <v>0</v>
      </c>
      <c r="I60" s="11">
        <v>0</v>
      </c>
    </row>
    <row r="61" spans="1:9">
      <c r="A61" s="8" t="s">
        <v>64</v>
      </c>
      <c r="B61" s="8" t="s">
        <v>65</v>
      </c>
      <c r="C61" s="12">
        <v>0</v>
      </c>
      <c r="D61" s="12">
        <v>0</v>
      </c>
      <c r="E61" s="12">
        <v>0</v>
      </c>
      <c r="F61" s="12">
        <v>0</v>
      </c>
      <c r="G61" s="12">
        <f t="shared" si="0"/>
        <v>0</v>
      </c>
      <c r="H61" s="12">
        <v>0</v>
      </c>
      <c r="I61" s="12">
        <v>0</v>
      </c>
    </row>
    <row r="62" spans="1:9">
      <c r="A62" s="8" t="s">
        <v>66</v>
      </c>
      <c r="B62" s="8" t="s">
        <v>67</v>
      </c>
      <c r="C62" s="12">
        <v>0</v>
      </c>
      <c r="D62" s="12">
        <v>0</v>
      </c>
      <c r="E62" s="12">
        <v>0</v>
      </c>
      <c r="F62" s="12">
        <v>0</v>
      </c>
      <c r="G62" s="12">
        <f t="shared" si="0"/>
        <v>0</v>
      </c>
      <c r="H62" s="12">
        <v>0</v>
      </c>
      <c r="I62" s="12">
        <v>0</v>
      </c>
    </row>
    <row r="63" spans="1:9">
      <c r="A63" s="3" t="s">
        <v>68</v>
      </c>
      <c r="B63" s="3" t="s">
        <v>69</v>
      </c>
      <c r="C63" s="11">
        <v>1428.78</v>
      </c>
      <c r="D63" s="11">
        <v>0</v>
      </c>
      <c r="E63" s="11">
        <v>0</v>
      </c>
      <c r="F63" s="11">
        <v>0</v>
      </c>
      <c r="G63" s="11">
        <f t="shared" si="0"/>
        <v>1428.78</v>
      </c>
      <c r="H63" s="11">
        <v>0</v>
      </c>
      <c r="I63" s="11">
        <v>0</v>
      </c>
    </row>
    <row r="64" spans="1:9">
      <c r="A64" s="4" t="s">
        <v>23</v>
      </c>
      <c r="B64" s="5" t="s">
        <v>70</v>
      </c>
      <c r="C64" s="13">
        <f>SUM(C59,C60,C63)</f>
        <v>72345.549999999988</v>
      </c>
      <c r="D64" s="13">
        <f>SUM(D59,D60,D63)</f>
        <v>4429.05</v>
      </c>
      <c r="E64" s="13">
        <v>0</v>
      </c>
      <c r="F64" s="13">
        <v>0</v>
      </c>
      <c r="G64" s="13">
        <f t="shared" si="0"/>
        <v>76774.599999999991</v>
      </c>
      <c r="H64" s="13">
        <v>0</v>
      </c>
      <c r="I64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9"/>
  <sheetViews>
    <sheetView workbookViewId="0">
      <selection activeCell="C5" sqref="C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19" t="s">
        <v>142</v>
      </c>
      <c r="B1" s="20"/>
      <c r="C1" s="20"/>
      <c r="D1" s="20"/>
      <c r="E1" s="20"/>
      <c r="F1" s="20"/>
      <c r="G1" s="20"/>
      <c r="H1" s="20"/>
      <c r="I1" s="21"/>
    </row>
    <row r="2" spans="1:9" s="1" customFormat="1" ht="19.5" customHeight="1">
      <c r="A2" s="22"/>
      <c r="B2" s="23"/>
      <c r="C2" s="23"/>
      <c r="D2" s="23"/>
      <c r="E2" s="23"/>
      <c r="F2" s="23"/>
      <c r="G2" s="23"/>
      <c r="H2" s="23"/>
      <c r="I2" s="24"/>
    </row>
    <row r="3" spans="1:9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33.75">
      <c r="A5" s="6" t="s">
        <v>2</v>
      </c>
      <c r="B5" s="6" t="s">
        <v>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</row>
    <row r="6" spans="1:9">
      <c r="A6" s="7" t="s">
        <v>13</v>
      </c>
      <c r="B6" s="7" t="s">
        <v>93</v>
      </c>
      <c r="C6" s="11">
        <f>SUM(C7:C9)</f>
        <v>9198.2900000000009</v>
      </c>
      <c r="D6" s="11">
        <f>SUM(D7:D9)</f>
        <v>962.76</v>
      </c>
      <c r="E6" s="11">
        <v>0</v>
      </c>
      <c r="F6" s="11">
        <v>0</v>
      </c>
      <c r="G6" s="11">
        <f>SUM(C6,D6)</f>
        <v>10161.050000000001</v>
      </c>
      <c r="H6" s="11">
        <v>0</v>
      </c>
      <c r="I6" s="11">
        <v>0</v>
      </c>
    </row>
    <row r="7" spans="1:9">
      <c r="A7" s="8" t="s">
        <v>15</v>
      </c>
      <c r="B7" s="8" t="s">
        <v>94</v>
      </c>
      <c r="C7" s="12">
        <v>7577.34</v>
      </c>
      <c r="D7" s="12">
        <v>283.97000000000003</v>
      </c>
      <c r="E7" s="12">
        <v>0</v>
      </c>
      <c r="F7" s="12">
        <v>0</v>
      </c>
      <c r="G7" s="12">
        <f>SUM(C7:D7)</f>
        <v>7861.31</v>
      </c>
      <c r="H7" s="12">
        <v>0</v>
      </c>
      <c r="I7" s="12">
        <v>0</v>
      </c>
    </row>
    <row r="8" spans="1:9">
      <c r="A8" s="8" t="s">
        <v>95</v>
      </c>
      <c r="B8" s="8" t="s">
        <v>96</v>
      </c>
      <c r="C8" s="12">
        <v>1398.44</v>
      </c>
      <c r="D8" s="12">
        <v>591.51</v>
      </c>
      <c r="E8" s="12">
        <v>0</v>
      </c>
      <c r="F8" s="12">
        <v>0</v>
      </c>
      <c r="G8" s="12">
        <f>SUM(C8:D8)</f>
        <v>1989.95</v>
      </c>
      <c r="H8" s="12">
        <v>0</v>
      </c>
      <c r="I8" s="12">
        <v>0</v>
      </c>
    </row>
    <row r="9" spans="1:9">
      <c r="A9" s="8" t="s">
        <v>97</v>
      </c>
      <c r="B9" s="8" t="s">
        <v>98</v>
      </c>
      <c r="C9" s="12">
        <v>222.51</v>
      </c>
      <c r="D9" s="12">
        <v>87.28</v>
      </c>
      <c r="E9" s="12">
        <v>0</v>
      </c>
      <c r="F9" s="12">
        <v>0</v>
      </c>
      <c r="G9" s="12">
        <f>SUM(C9:D9)</f>
        <v>309.78999999999996</v>
      </c>
      <c r="H9" s="12">
        <v>0</v>
      </c>
      <c r="I9" s="12">
        <v>0</v>
      </c>
    </row>
    <row r="10" spans="1:9">
      <c r="A10" s="7" t="s">
        <v>19</v>
      </c>
      <c r="B10" s="7" t="s">
        <v>20</v>
      </c>
      <c r="C10" s="11">
        <f>SUM(C11,C26,C31)</f>
        <v>34342.78</v>
      </c>
      <c r="D10" s="11">
        <f>SUM(D11,D26,D31)</f>
        <v>49213.03</v>
      </c>
      <c r="E10" s="11">
        <v>0</v>
      </c>
      <c r="F10" s="11">
        <v>0</v>
      </c>
      <c r="G10" s="11">
        <f>SUM(C10,D10)</f>
        <v>83555.81</v>
      </c>
      <c r="H10" s="11">
        <v>0</v>
      </c>
      <c r="I10" s="11">
        <v>0</v>
      </c>
    </row>
    <row r="11" spans="1:9">
      <c r="A11" s="8" t="s">
        <v>21</v>
      </c>
      <c r="B11" s="8" t="s">
        <v>99</v>
      </c>
      <c r="C11" s="12">
        <f>SUM(C12:C17,C22:C25)</f>
        <v>33623.54</v>
      </c>
      <c r="D11" s="12">
        <f>SUM(D12:D17,D22:D25)</f>
        <v>49124.95</v>
      </c>
      <c r="E11" s="12">
        <v>0</v>
      </c>
      <c r="F11" s="12">
        <v>0</v>
      </c>
      <c r="G11" s="12">
        <f t="shared" ref="G11:G33" si="0">SUM(C11:D11)</f>
        <v>82748.489999999991</v>
      </c>
      <c r="H11" s="12">
        <v>0</v>
      </c>
      <c r="I11" s="12">
        <v>0</v>
      </c>
    </row>
    <row r="12" spans="1:9">
      <c r="A12" s="8" t="s">
        <v>23</v>
      </c>
      <c r="B12" s="8" t="s">
        <v>100</v>
      </c>
      <c r="C12" s="12">
        <v>3253.59</v>
      </c>
      <c r="D12" s="12">
        <v>0</v>
      </c>
      <c r="E12" s="12">
        <v>0</v>
      </c>
      <c r="F12" s="12">
        <v>0</v>
      </c>
      <c r="G12" s="12">
        <f t="shared" si="0"/>
        <v>3253.59</v>
      </c>
      <c r="H12" s="12">
        <v>0</v>
      </c>
      <c r="I12" s="12">
        <v>0</v>
      </c>
    </row>
    <row r="13" spans="1:9" ht="24">
      <c r="A13" s="8" t="s">
        <v>23</v>
      </c>
      <c r="B13" s="8" t="s">
        <v>150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</row>
    <row r="14" spans="1:9">
      <c r="A14" s="8" t="s">
        <v>23</v>
      </c>
      <c r="B14" s="8" t="s">
        <v>102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</row>
    <row r="15" spans="1:9">
      <c r="A15" s="8" t="s">
        <v>23</v>
      </c>
      <c r="B15" s="8" t="s">
        <v>151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</row>
    <row r="16" spans="1:9">
      <c r="A16" s="8" t="s">
        <v>23</v>
      </c>
      <c r="B16" s="8" t="s">
        <v>104</v>
      </c>
      <c r="C16" s="12">
        <v>29908.05</v>
      </c>
      <c r="D16" s="12">
        <v>49124.95</v>
      </c>
      <c r="E16" s="12">
        <v>0</v>
      </c>
      <c r="F16" s="12">
        <v>0</v>
      </c>
      <c r="G16" s="12">
        <f t="shared" si="0"/>
        <v>79033</v>
      </c>
      <c r="H16" s="12">
        <v>0</v>
      </c>
      <c r="I16" s="12">
        <v>0</v>
      </c>
    </row>
    <row r="17" spans="1:9">
      <c r="A17" s="8" t="s">
        <v>23</v>
      </c>
      <c r="B17" s="8" t="s">
        <v>152</v>
      </c>
      <c r="C17" s="12">
        <f>SUM(C18:C21)</f>
        <v>0</v>
      </c>
      <c r="D17" s="12">
        <f>SUM(D18:D21)</f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</row>
    <row r="18" spans="1:9">
      <c r="A18" s="8" t="s">
        <v>23</v>
      </c>
      <c r="B18" s="8" t="s">
        <v>153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</row>
    <row r="19" spans="1:9">
      <c r="A19" s="8" t="s">
        <v>23</v>
      </c>
      <c r="B19" s="8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</row>
    <row r="20" spans="1:9">
      <c r="A20" s="8" t="s">
        <v>23</v>
      </c>
      <c r="B20" s="8" t="s">
        <v>155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</row>
    <row r="21" spans="1:9">
      <c r="A21" s="8" t="s">
        <v>23</v>
      </c>
      <c r="B21" s="8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</row>
    <row r="22" spans="1:9">
      <c r="A22" s="8" t="s">
        <v>23</v>
      </c>
      <c r="B22" s="8" t="s">
        <v>156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</row>
    <row r="23" spans="1:9" ht="24">
      <c r="A23" s="8" t="s">
        <v>23</v>
      </c>
      <c r="B23" s="8" t="s">
        <v>108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</row>
    <row r="24" spans="1:9">
      <c r="A24" s="8" t="s">
        <v>23</v>
      </c>
      <c r="B24" s="8" t="s">
        <v>109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</row>
    <row r="25" spans="1:9">
      <c r="A25" s="8" t="s">
        <v>23</v>
      </c>
      <c r="B25" s="8" t="s">
        <v>110</v>
      </c>
      <c r="C25" s="12">
        <v>461.9</v>
      </c>
      <c r="D25" s="12">
        <v>0</v>
      </c>
      <c r="E25" s="12">
        <v>0</v>
      </c>
      <c r="F25" s="12">
        <v>0</v>
      </c>
      <c r="G25" s="12">
        <f t="shared" si="0"/>
        <v>461.9</v>
      </c>
      <c r="H25" s="12">
        <v>0</v>
      </c>
      <c r="I25" s="12">
        <v>0</v>
      </c>
    </row>
    <row r="26" spans="1:9">
      <c r="A26" s="8" t="s">
        <v>39</v>
      </c>
      <c r="B26" s="8" t="s">
        <v>111</v>
      </c>
      <c r="C26" s="12">
        <f>SUM(C27:C30)</f>
        <v>380.1</v>
      </c>
      <c r="D26" s="12">
        <f>SUM(D27:D30)</f>
        <v>0</v>
      </c>
      <c r="E26" s="12">
        <v>0</v>
      </c>
      <c r="F26" s="12">
        <v>0</v>
      </c>
      <c r="G26" s="12">
        <f t="shared" si="0"/>
        <v>380.1</v>
      </c>
      <c r="H26" s="12">
        <v>0</v>
      </c>
      <c r="I26" s="12">
        <v>0</v>
      </c>
    </row>
    <row r="27" spans="1:9">
      <c r="A27" s="8" t="s">
        <v>23</v>
      </c>
      <c r="B27" s="8" t="s">
        <v>157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12">
        <v>0</v>
      </c>
      <c r="I27" s="12">
        <v>0</v>
      </c>
    </row>
    <row r="28" spans="1:9">
      <c r="A28" s="8" t="s">
        <v>23</v>
      </c>
      <c r="B28" s="8" t="s">
        <v>113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v>0</v>
      </c>
      <c r="I28" s="12">
        <v>0</v>
      </c>
    </row>
    <row r="29" spans="1:9">
      <c r="A29" s="8" t="s">
        <v>23</v>
      </c>
      <c r="B29" s="8" t="s">
        <v>114</v>
      </c>
      <c r="C29" s="12">
        <v>380.1</v>
      </c>
      <c r="D29" s="12">
        <v>0</v>
      </c>
      <c r="E29" s="12">
        <v>0</v>
      </c>
      <c r="F29" s="12">
        <v>0</v>
      </c>
      <c r="G29" s="12">
        <f t="shared" si="0"/>
        <v>380.1</v>
      </c>
      <c r="H29" s="12">
        <v>0</v>
      </c>
      <c r="I29" s="12">
        <v>0</v>
      </c>
    </row>
    <row r="30" spans="1:9">
      <c r="A30" s="8" t="s">
        <v>23</v>
      </c>
      <c r="B30" s="8" t="s">
        <v>115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0</v>
      </c>
      <c r="I30" s="12">
        <v>0</v>
      </c>
    </row>
    <row r="31" spans="1:9">
      <c r="A31" s="8" t="s">
        <v>116</v>
      </c>
      <c r="B31" s="8" t="s">
        <v>117</v>
      </c>
      <c r="C31" s="12">
        <f>SUM(C32:C33)</f>
        <v>339.14</v>
      </c>
      <c r="D31" s="12">
        <f>SUM(D32:D33)</f>
        <v>88.08</v>
      </c>
      <c r="E31" s="12">
        <v>0</v>
      </c>
      <c r="F31" s="12">
        <v>0</v>
      </c>
      <c r="G31" s="12">
        <f t="shared" si="0"/>
        <v>427.21999999999997</v>
      </c>
      <c r="H31" s="12">
        <v>0</v>
      </c>
      <c r="I31" s="12">
        <v>0</v>
      </c>
    </row>
    <row r="32" spans="1:9">
      <c r="A32" s="8" t="s">
        <v>23</v>
      </c>
      <c r="B32" s="8" t="s">
        <v>41</v>
      </c>
      <c r="C32" s="12">
        <v>196</v>
      </c>
      <c r="D32" s="12">
        <v>72.08</v>
      </c>
      <c r="E32" s="12">
        <v>0</v>
      </c>
      <c r="F32" s="12">
        <v>0</v>
      </c>
      <c r="G32" s="12">
        <f t="shared" si="0"/>
        <v>268.08</v>
      </c>
      <c r="H32" s="12">
        <v>0</v>
      </c>
      <c r="I32" s="12">
        <v>0</v>
      </c>
    </row>
    <row r="33" spans="1:9">
      <c r="A33" s="8" t="s">
        <v>23</v>
      </c>
      <c r="B33" s="8" t="s">
        <v>42</v>
      </c>
      <c r="C33" s="12">
        <v>143.13999999999999</v>
      </c>
      <c r="D33" s="12">
        <v>16</v>
      </c>
      <c r="E33" s="12">
        <v>0</v>
      </c>
      <c r="F33" s="12">
        <v>0</v>
      </c>
      <c r="G33" s="12">
        <f t="shared" si="0"/>
        <v>159.13999999999999</v>
      </c>
      <c r="H33" s="12">
        <v>0</v>
      </c>
      <c r="I33" s="12">
        <v>0</v>
      </c>
    </row>
    <row r="34" spans="1:9">
      <c r="A34" s="7" t="s">
        <v>118</v>
      </c>
      <c r="B34" s="7" t="s">
        <v>119</v>
      </c>
      <c r="C34" s="11">
        <f>SUM(C35:C36)</f>
        <v>184.98000000000002</v>
      </c>
      <c r="D34" s="11">
        <f>SUM(D35:D36)</f>
        <v>32.97</v>
      </c>
      <c r="E34" s="11">
        <v>0</v>
      </c>
      <c r="F34" s="11">
        <v>0</v>
      </c>
      <c r="G34" s="11">
        <f>SUM(C34,D34)</f>
        <v>217.95000000000002</v>
      </c>
      <c r="H34" s="11">
        <v>0</v>
      </c>
      <c r="I34" s="11">
        <v>0</v>
      </c>
    </row>
    <row r="35" spans="1:9">
      <c r="A35" s="8" t="s">
        <v>120</v>
      </c>
      <c r="B35" s="8" t="s">
        <v>16</v>
      </c>
      <c r="C35" s="12">
        <v>6.74</v>
      </c>
      <c r="D35" s="12">
        <v>0</v>
      </c>
      <c r="E35" s="12">
        <v>0</v>
      </c>
      <c r="F35" s="12">
        <v>0</v>
      </c>
      <c r="G35" s="12">
        <f>SUM(C35:D35)</f>
        <v>6.74</v>
      </c>
      <c r="H35" s="12">
        <v>0</v>
      </c>
      <c r="I35" s="12">
        <v>0</v>
      </c>
    </row>
    <row r="36" spans="1:9">
      <c r="A36" s="8" t="s">
        <v>121</v>
      </c>
      <c r="B36" s="8" t="s">
        <v>122</v>
      </c>
      <c r="C36" s="12">
        <v>178.24</v>
      </c>
      <c r="D36" s="12">
        <v>32.97</v>
      </c>
      <c r="E36" s="12">
        <v>0</v>
      </c>
      <c r="F36" s="12">
        <v>0</v>
      </c>
      <c r="G36" s="12">
        <f>SUM(C36:D36)</f>
        <v>211.21</v>
      </c>
      <c r="H36" s="12">
        <v>0</v>
      </c>
      <c r="I36" s="12">
        <v>0</v>
      </c>
    </row>
    <row r="37" spans="1:9">
      <c r="A37" s="7" t="s">
        <v>45</v>
      </c>
      <c r="B37" s="7" t="s">
        <v>123</v>
      </c>
      <c r="C37" s="11">
        <f>SUM(C38:C39)</f>
        <v>0</v>
      </c>
      <c r="D37" s="11">
        <f>SUM(D38:D39)</f>
        <v>0</v>
      </c>
      <c r="E37" s="11">
        <v>0</v>
      </c>
      <c r="F37" s="11">
        <v>0</v>
      </c>
      <c r="G37" s="11">
        <f>SUM(C37,D37)</f>
        <v>0</v>
      </c>
      <c r="H37" s="11">
        <v>0</v>
      </c>
      <c r="I37" s="11">
        <v>0</v>
      </c>
    </row>
    <row r="38" spans="1:9">
      <c r="A38" s="8" t="s">
        <v>47</v>
      </c>
      <c r="B38" s="8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f>SUM(C38:D38)</f>
        <v>0</v>
      </c>
      <c r="H38" s="12">
        <v>0</v>
      </c>
      <c r="I38" s="12">
        <v>0</v>
      </c>
    </row>
    <row r="39" spans="1:9">
      <c r="A39" s="8" t="s">
        <v>49</v>
      </c>
      <c r="B39" s="8" t="s">
        <v>56</v>
      </c>
      <c r="C39" s="12">
        <v>0</v>
      </c>
      <c r="D39" s="12">
        <v>0</v>
      </c>
      <c r="E39" s="12">
        <v>0</v>
      </c>
      <c r="F39" s="12">
        <v>0</v>
      </c>
      <c r="G39" s="12">
        <f>SUM(C39:D39)</f>
        <v>0</v>
      </c>
      <c r="H39" s="12">
        <v>0</v>
      </c>
      <c r="I39" s="12">
        <v>0</v>
      </c>
    </row>
    <row r="40" spans="1:9">
      <c r="A40" s="7" t="s">
        <v>57</v>
      </c>
      <c r="B40" s="7" t="s">
        <v>58</v>
      </c>
      <c r="C40" s="11">
        <f>SUM(C41,C56,C61)</f>
        <v>1454.78</v>
      </c>
      <c r="D40" s="11">
        <f>SUM(D41,D56,D61)</f>
        <v>4184.93</v>
      </c>
      <c r="E40" s="11">
        <v>0</v>
      </c>
      <c r="F40" s="11">
        <v>0</v>
      </c>
      <c r="G40" s="11">
        <f>SUM(C40,D40)</f>
        <v>5639.71</v>
      </c>
      <c r="H40" s="11">
        <v>0</v>
      </c>
      <c r="I40" s="11">
        <v>0</v>
      </c>
    </row>
    <row r="41" spans="1:9">
      <c r="A41" s="8" t="s">
        <v>59</v>
      </c>
      <c r="B41" s="8" t="s">
        <v>99</v>
      </c>
      <c r="C41" s="12">
        <f>SUM(C42:C47,C52:C55)</f>
        <v>1454.78</v>
      </c>
      <c r="D41" s="12">
        <f>SUM(D42:D47,D52:D55)</f>
        <v>4184.93</v>
      </c>
      <c r="E41" s="12">
        <v>0</v>
      </c>
      <c r="F41" s="12">
        <v>0</v>
      </c>
      <c r="G41" s="12">
        <f t="shared" ref="G41:G63" si="1">SUM(C41:D41)</f>
        <v>5639.71</v>
      </c>
      <c r="H41" s="12">
        <v>0</v>
      </c>
      <c r="I41" s="12">
        <v>0</v>
      </c>
    </row>
    <row r="42" spans="1:9">
      <c r="A42" s="8" t="s">
        <v>23</v>
      </c>
      <c r="B42" s="8" t="s">
        <v>100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1"/>
        <v>0</v>
      </c>
      <c r="H42" s="12">
        <v>0</v>
      </c>
      <c r="I42" s="12">
        <v>0</v>
      </c>
    </row>
    <row r="43" spans="1:9" ht="24">
      <c r="A43" s="8" t="s">
        <v>23</v>
      </c>
      <c r="B43" s="8" t="s">
        <v>101</v>
      </c>
      <c r="C43" s="12">
        <v>0</v>
      </c>
      <c r="D43" s="12">
        <v>0</v>
      </c>
      <c r="E43" s="12">
        <v>0</v>
      </c>
      <c r="F43" s="12">
        <v>0</v>
      </c>
      <c r="G43" s="12">
        <f t="shared" si="1"/>
        <v>0</v>
      </c>
      <c r="H43" s="12">
        <v>0</v>
      </c>
      <c r="I43" s="12">
        <v>0</v>
      </c>
    </row>
    <row r="44" spans="1:9">
      <c r="A44" s="8" t="s">
        <v>23</v>
      </c>
      <c r="B44" s="8" t="s">
        <v>158</v>
      </c>
      <c r="C44" s="12">
        <v>0</v>
      </c>
      <c r="D44" s="12">
        <v>0</v>
      </c>
      <c r="E44" s="12">
        <v>0</v>
      </c>
      <c r="F44" s="12">
        <v>0</v>
      </c>
      <c r="G44" s="12">
        <f t="shared" si="1"/>
        <v>0</v>
      </c>
      <c r="H44" s="12">
        <v>0</v>
      </c>
      <c r="I44" s="12">
        <v>0</v>
      </c>
    </row>
    <row r="45" spans="1:9">
      <c r="A45" s="8" t="s">
        <v>23</v>
      </c>
      <c r="B45" s="8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f t="shared" si="1"/>
        <v>0</v>
      </c>
      <c r="H45" s="12">
        <v>0</v>
      </c>
      <c r="I45" s="12">
        <v>0</v>
      </c>
    </row>
    <row r="46" spans="1:9">
      <c r="A46" s="8" t="s">
        <v>23</v>
      </c>
      <c r="B46" s="8" t="s">
        <v>104</v>
      </c>
      <c r="C46" s="12">
        <v>1428.78</v>
      </c>
      <c r="D46" s="12">
        <v>4184.93</v>
      </c>
      <c r="E46" s="12">
        <v>0</v>
      </c>
      <c r="F46" s="12">
        <v>0</v>
      </c>
      <c r="G46" s="12">
        <f t="shared" si="1"/>
        <v>5613.71</v>
      </c>
      <c r="H46" s="12">
        <v>0</v>
      </c>
      <c r="I46" s="12">
        <v>0</v>
      </c>
    </row>
    <row r="47" spans="1:9">
      <c r="A47" s="8" t="s">
        <v>23</v>
      </c>
      <c r="B47" s="8" t="s">
        <v>159</v>
      </c>
      <c r="C47" s="12">
        <f>SUM(C48:C51)</f>
        <v>0</v>
      </c>
      <c r="D47" s="12">
        <f>SUM(D48:D51)</f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</row>
    <row r="48" spans="1:9">
      <c r="A48" s="8" t="s">
        <v>23</v>
      </c>
      <c r="B48" s="8" t="s">
        <v>160</v>
      </c>
      <c r="C48" s="12">
        <v>0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</row>
    <row r="49" spans="1:9">
      <c r="A49" s="8" t="s">
        <v>23</v>
      </c>
      <c r="B49" s="8" t="s">
        <v>154</v>
      </c>
      <c r="C49" s="12">
        <v>0</v>
      </c>
      <c r="D49" s="12">
        <v>0</v>
      </c>
      <c r="E49" s="12">
        <v>0</v>
      </c>
      <c r="F49" s="12">
        <v>0</v>
      </c>
      <c r="G49" s="12">
        <f t="shared" si="1"/>
        <v>0</v>
      </c>
      <c r="H49" s="12">
        <v>0</v>
      </c>
      <c r="I49" s="12">
        <v>0</v>
      </c>
    </row>
    <row r="50" spans="1:9">
      <c r="A50" s="8" t="s">
        <v>23</v>
      </c>
      <c r="B50" s="8" t="s">
        <v>155</v>
      </c>
      <c r="C50" s="12">
        <v>0</v>
      </c>
      <c r="D50" s="12">
        <v>0</v>
      </c>
      <c r="E50" s="12">
        <v>0</v>
      </c>
      <c r="F50" s="12">
        <v>0</v>
      </c>
      <c r="G50" s="12">
        <f t="shared" si="1"/>
        <v>0</v>
      </c>
      <c r="H50" s="12">
        <v>0</v>
      </c>
      <c r="I50" s="12">
        <v>0</v>
      </c>
    </row>
    <row r="51" spans="1:9">
      <c r="A51" s="8" t="s">
        <v>23</v>
      </c>
      <c r="B51" s="8" t="s">
        <v>34</v>
      </c>
      <c r="C51" s="12">
        <v>0</v>
      </c>
      <c r="D51" s="12">
        <v>0</v>
      </c>
      <c r="E51" s="12">
        <v>0</v>
      </c>
      <c r="F51" s="12">
        <v>0</v>
      </c>
      <c r="G51" s="12">
        <f t="shared" si="1"/>
        <v>0</v>
      </c>
      <c r="H51" s="12">
        <v>0</v>
      </c>
      <c r="I51" s="12">
        <v>0</v>
      </c>
    </row>
    <row r="52" spans="1:9">
      <c r="A52" s="8" t="s">
        <v>23</v>
      </c>
      <c r="B52" s="8" t="s">
        <v>156</v>
      </c>
      <c r="C52" s="12">
        <v>0</v>
      </c>
      <c r="D52" s="12">
        <v>0</v>
      </c>
      <c r="E52" s="12">
        <v>0</v>
      </c>
      <c r="F52" s="12">
        <v>0</v>
      </c>
      <c r="G52" s="12">
        <f t="shared" si="1"/>
        <v>0</v>
      </c>
      <c r="H52" s="12">
        <v>0</v>
      </c>
      <c r="I52" s="12">
        <v>0</v>
      </c>
    </row>
    <row r="53" spans="1:9" ht="24">
      <c r="A53" s="8" t="s">
        <v>23</v>
      </c>
      <c r="B53" s="8" t="s">
        <v>161</v>
      </c>
      <c r="C53" s="12">
        <v>0</v>
      </c>
      <c r="D53" s="12">
        <v>0</v>
      </c>
      <c r="E53" s="12">
        <v>0</v>
      </c>
      <c r="F53" s="12">
        <v>0</v>
      </c>
      <c r="G53" s="12">
        <f t="shared" si="1"/>
        <v>0</v>
      </c>
      <c r="H53" s="12">
        <v>0</v>
      </c>
      <c r="I53" s="12">
        <v>0</v>
      </c>
    </row>
    <row r="54" spans="1:9">
      <c r="A54" s="8" t="s">
        <v>23</v>
      </c>
      <c r="B54" s="8" t="s">
        <v>162</v>
      </c>
      <c r="C54" s="12">
        <v>0</v>
      </c>
      <c r="D54" s="12">
        <v>0</v>
      </c>
      <c r="E54" s="12">
        <v>0</v>
      </c>
      <c r="F54" s="12">
        <v>0</v>
      </c>
      <c r="G54" s="12">
        <f t="shared" si="1"/>
        <v>0</v>
      </c>
      <c r="H54" s="12">
        <v>0</v>
      </c>
      <c r="I54" s="12">
        <v>0</v>
      </c>
    </row>
    <row r="55" spans="1:9">
      <c r="A55" s="8" t="s">
        <v>23</v>
      </c>
      <c r="B55" s="8" t="s">
        <v>110</v>
      </c>
      <c r="C55" s="12">
        <v>26</v>
      </c>
      <c r="D55" s="12">
        <v>0</v>
      </c>
      <c r="E55" s="12">
        <v>0</v>
      </c>
      <c r="F55" s="12">
        <v>0</v>
      </c>
      <c r="G55" s="12">
        <f t="shared" si="1"/>
        <v>26</v>
      </c>
      <c r="H55" s="12">
        <v>0</v>
      </c>
      <c r="I55" s="12">
        <v>0</v>
      </c>
    </row>
    <row r="56" spans="1:9">
      <c r="A56" s="8" t="s">
        <v>60</v>
      </c>
      <c r="B56" s="8" t="s">
        <v>111</v>
      </c>
      <c r="C56" s="12">
        <f>SUM(C57:C60)</f>
        <v>0</v>
      </c>
      <c r="D56" s="12">
        <f>SUM(D57:D60)</f>
        <v>0</v>
      </c>
      <c r="E56" s="12">
        <v>0</v>
      </c>
      <c r="F56" s="12">
        <v>0</v>
      </c>
      <c r="G56" s="12">
        <f t="shared" si="1"/>
        <v>0</v>
      </c>
      <c r="H56" s="12">
        <v>0</v>
      </c>
      <c r="I56" s="12">
        <v>0</v>
      </c>
    </row>
    <row r="57" spans="1:9">
      <c r="A57" s="8" t="s">
        <v>23</v>
      </c>
      <c r="B57" s="8" t="s">
        <v>112</v>
      </c>
      <c r="C57" s="12">
        <v>0</v>
      </c>
      <c r="D57" s="12">
        <v>0</v>
      </c>
      <c r="E57" s="12">
        <v>0</v>
      </c>
      <c r="F57" s="12">
        <v>0</v>
      </c>
      <c r="G57" s="12">
        <f t="shared" si="1"/>
        <v>0</v>
      </c>
      <c r="H57" s="12">
        <v>0</v>
      </c>
      <c r="I57" s="12">
        <v>0</v>
      </c>
    </row>
    <row r="58" spans="1:9">
      <c r="A58" s="8" t="s">
        <v>23</v>
      </c>
      <c r="B58" s="8" t="s">
        <v>113</v>
      </c>
      <c r="C58" s="12">
        <v>0</v>
      </c>
      <c r="D58" s="12">
        <v>0</v>
      </c>
      <c r="E58" s="12">
        <v>0</v>
      </c>
      <c r="F58" s="12">
        <v>0</v>
      </c>
      <c r="G58" s="12">
        <f t="shared" si="1"/>
        <v>0</v>
      </c>
      <c r="H58" s="12">
        <v>0</v>
      </c>
      <c r="I58" s="12">
        <v>0</v>
      </c>
    </row>
    <row r="59" spans="1:9">
      <c r="A59" s="8" t="s">
        <v>23</v>
      </c>
      <c r="B59" s="8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f t="shared" si="1"/>
        <v>0</v>
      </c>
      <c r="H59" s="12">
        <v>0</v>
      </c>
      <c r="I59" s="12">
        <v>0</v>
      </c>
    </row>
    <row r="60" spans="1:9">
      <c r="A60" s="8" t="s">
        <v>23</v>
      </c>
      <c r="B60" s="8" t="s">
        <v>115</v>
      </c>
      <c r="C60" s="12">
        <v>0</v>
      </c>
      <c r="D60" s="12">
        <v>0</v>
      </c>
      <c r="E60" s="12">
        <v>0</v>
      </c>
      <c r="F60" s="12">
        <v>0</v>
      </c>
      <c r="G60" s="12">
        <f t="shared" si="1"/>
        <v>0</v>
      </c>
      <c r="H60" s="12">
        <v>0</v>
      </c>
      <c r="I60" s="12">
        <v>0</v>
      </c>
    </row>
    <row r="61" spans="1:9">
      <c r="A61" s="8" t="s">
        <v>124</v>
      </c>
      <c r="B61" s="8" t="s">
        <v>117</v>
      </c>
      <c r="C61" s="12">
        <f>SUM(C62:C63)</f>
        <v>0</v>
      </c>
      <c r="D61" s="12">
        <f>SUM(D62:D63)</f>
        <v>0</v>
      </c>
      <c r="E61" s="12">
        <v>0</v>
      </c>
      <c r="F61" s="12">
        <v>0</v>
      </c>
      <c r="G61" s="12">
        <f t="shared" si="1"/>
        <v>0</v>
      </c>
      <c r="H61" s="12">
        <v>0</v>
      </c>
      <c r="I61" s="12">
        <v>0</v>
      </c>
    </row>
    <row r="62" spans="1:9">
      <c r="A62" s="8" t="s">
        <v>23</v>
      </c>
      <c r="B62" s="8" t="s">
        <v>41</v>
      </c>
      <c r="C62" s="12">
        <v>0</v>
      </c>
      <c r="D62" s="12">
        <v>0</v>
      </c>
      <c r="E62" s="12">
        <v>0</v>
      </c>
      <c r="F62" s="12">
        <v>0</v>
      </c>
      <c r="G62" s="12">
        <f t="shared" si="1"/>
        <v>0</v>
      </c>
      <c r="H62" s="12">
        <v>0</v>
      </c>
      <c r="I62" s="12">
        <v>0</v>
      </c>
    </row>
    <row r="63" spans="1:9">
      <c r="A63" s="8" t="s">
        <v>23</v>
      </c>
      <c r="B63" s="8" t="s">
        <v>42</v>
      </c>
      <c r="C63" s="12">
        <v>0</v>
      </c>
      <c r="D63" s="12">
        <v>0</v>
      </c>
      <c r="E63" s="12">
        <v>0</v>
      </c>
      <c r="F63" s="12">
        <v>0</v>
      </c>
      <c r="G63" s="12">
        <f t="shared" si="1"/>
        <v>0</v>
      </c>
      <c r="H63" s="12">
        <v>0</v>
      </c>
      <c r="I63" s="12">
        <v>0</v>
      </c>
    </row>
    <row r="64" spans="1:9">
      <c r="A64" s="9" t="s">
        <v>23</v>
      </c>
      <c r="B64" s="10" t="s">
        <v>61</v>
      </c>
      <c r="C64" s="13">
        <f>SUM(C40,C37,C34,C10,C6)</f>
        <v>45180.83</v>
      </c>
      <c r="D64" s="13">
        <f>SUM(D40,D37,D34,D10,D6)</f>
        <v>54393.69</v>
      </c>
      <c r="E64" s="13">
        <v>0</v>
      </c>
      <c r="F64" s="13">
        <v>0</v>
      </c>
      <c r="G64" s="13">
        <f>SUM(C64:D64)</f>
        <v>99574.52</v>
      </c>
      <c r="H64" s="13">
        <v>0</v>
      </c>
      <c r="I64" s="13">
        <v>0</v>
      </c>
    </row>
    <row r="65" spans="1:9">
      <c r="A65" s="7" t="s">
        <v>62</v>
      </c>
      <c r="B65" s="7" t="s">
        <v>63</v>
      </c>
      <c r="C65" s="11">
        <f>SUM(C66:C67)</f>
        <v>100</v>
      </c>
      <c r="D65" s="11">
        <f>SUM(D66:D67)</f>
        <v>0</v>
      </c>
      <c r="E65" s="11">
        <v>0</v>
      </c>
      <c r="F65" s="11">
        <v>0</v>
      </c>
      <c r="G65" s="11">
        <f>SUM(C65,D65)</f>
        <v>100</v>
      </c>
      <c r="H65" s="11">
        <v>0</v>
      </c>
      <c r="I65" s="11">
        <v>0</v>
      </c>
    </row>
    <row r="66" spans="1:9">
      <c r="A66" s="8" t="s">
        <v>64</v>
      </c>
      <c r="B66" s="8" t="s">
        <v>125</v>
      </c>
      <c r="C66" s="12">
        <v>0</v>
      </c>
      <c r="D66" s="12">
        <v>0</v>
      </c>
      <c r="E66" s="12">
        <v>0</v>
      </c>
      <c r="F66" s="12">
        <v>0</v>
      </c>
      <c r="G66" s="12">
        <f>SUM(C66:D66)</f>
        <v>0</v>
      </c>
      <c r="H66" s="12">
        <v>0</v>
      </c>
      <c r="I66" s="12">
        <v>0</v>
      </c>
    </row>
    <row r="67" spans="1:9">
      <c r="A67" s="8" t="s">
        <v>66</v>
      </c>
      <c r="B67" s="8" t="s">
        <v>126</v>
      </c>
      <c r="C67" s="12">
        <v>100</v>
      </c>
      <c r="D67" s="12">
        <v>0</v>
      </c>
      <c r="E67" s="12">
        <v>0</v>
      </c>
      <c r="F67" s="12">
        <v>0</v>
      </c>
      <c r="G67" s="12">
        <f>SUM(C67:D67)</f>
        <v>100</v>
      </c>
      <c r="H67" s="12">
        <v>0</v>
      </c>
      <c r="I67" s="12">
        <v>0</v>
      </c>
    </row>
    <row r="68" spans="1:9">
      <c r="A68" s="3" t="s">
        <v>68</v>
      </c>
      <c r="B68" s="3" t="s">
        <v>69</v>
      </c>
      <c r="C68" s="11">
        <v>0</v>
      </c>
      <c r="D68" s="11">
        <v>0</v>
      </c>
      <c r="E68" s="11">
        <v>0</v>
      </c>
      <c r="F68" s="11">
        <v>0</v>
      </c>
      <c r="G68" s="11">
        <f>SUM(C68,D68)</f>
        <v>0</v>
      </c>
      <c r="H68" s="11">
        <v>0</v>
      </c>
      <c r="I68" s="11">
        <v>0</v>
      </c>
    </row>
    <row r="69" spans="1:9">
      <c r="A69" s="4" t="s">
        <v>23</v>
      </c>
      <c r="B69" s="5" t="s">
        <v>70</v>
      </c>
      <c r="C69" s="13">
        <f>SUM(C64,C65,C68)</f>
        <v>45280.83</v>
      </c>
      <c r="D69" s="13">
        <f>SUM(D64,D65,D68)</f>
        <v>54393.69</v>
      </c>
      <c r="E69" s="13">
        <v>0</v>
      </c>
      <c r="F69" s="13">
        <v>0</v>
      </c>
      <c r="G69" s="13">
        <f>SUM(C69:D69)</f>
        <v>99674.52</v>
      </c>
      <c r="H69" s="13">
        <v>0</v>
      </c>
      <c r="I69" s="13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6"/>
  <sheetViews>
    <sheetView workbookViewId="0">
      <selection activeCell="B5" sqref="B5:J5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" customFormat="1" ht="19.5" customHeight="1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s="1" customFormat="1" ht="19.5" customHeight="1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>
      <c r="A5" s="28" t="s">
        <v>165</v>
      </c>
      <c r="B5" s="30" t="s">
        <v>166</v>
      </c>
      <c r="C5" s="31"/>
      <c r="D5" s="31"/>
      <c r="E5" s="31"/>
      <c r="F5" s="31"/>
      <c r="G5" s="31"/>
      <c r="H5" s="31"/>
      <c r="I5" s="31"/>
      <c r="J5" s="32"/>
    </row>
    <row r="6" spans="1:10">
      <c r="A6" s="29"/>
      <c r="B6" s="6" t="s">
        <v>167</v>
      </c>
      <c r="C6" s="6" t="s">
        <v>168</v>
      </c>
      <c r="D6" s="6" t="s">
        <v>169</v>
      </c>
      <c r="E6" s="6" t="s">
        <v>170</v>
      </c>
      <c r="F6" s="6" t="s">
        <v>171</v>
      </c>
      <c r="G6" s="6" t="s">
        <v>172</v>
      </c>
      <c r="H6" s="6" t="s">
        <v>173</v>
      </c>
      <c r="I6" s="6" t="s">
        <v>174</v>
      </c>
      <c r="J6" s="6" t="s">
        <v>163</v>
      </c>
    </row>
    <row r="7" spans="1:10">
      <c r="A7" s="15" t="s">
        <v>175</v>
      </c>
      <c r="B7" s="18">
        <v>10498.19</v>
      </c>
      <c r="C7" s="18">
        <v>6997.19</v>
      </c>
      <c r="D7" s="18">
        <v>14.52</v>
      </c>
      <c r="E7" s="18">
        <v>180</v>
      </c>
      <c r="F7" s="18">
        <v>3232.98</v>
      </c>
      <c r="G7" s="18">
        <v>0.24</v>
      </c>
      <c r="H7" s="18">
        <v>0</v>
      </c>
      <c r="I7" s="18">
        <v>0</v>
      </c>
      <c r="J7" s="17">
        <f>I7+H7+G7+F7+E7+D7+C7+B7</f>
        <v>20923.120000000003</v>
      </c>
    </row>
    <row r="8" spans="1:10">
      <c r="A8" s="15" t="s">
        <v>176</v>
      </c>
      <c r="B8" s="18">
        <v>2149.7399999999998</v>
      </c>
      <c r="C8" s="18">
        <v>908.21</v>
      </c>
      <c r="D8" s="18">
        <v>0.4</v>
      </c>
      <c r="E8" s="18">
        <v>146.71</v>
      </c>
      <c r="F8" s="18">
        <v>12.37</v>
      </c>
      <c r="G8" s="18">
        <v>0</v>
      </c>
      <c r="H8" s="18">
        <v>0</v>
      </c>
      <c r="I8" s="18">
        <v>0</v>
      </c>
      <c r="J8" s="17">
        <f t="shared" ref="J8:J10" si="0">I8+H8+G8+F8+E8+D8+C8+B8</f>
        <v>3217.43</v>
      </c>
    </row>
    <row r="9" spans="1:10">
      <c r="A9" s="15" t="s">
        <v>177</v>
      </c>
      <c r="B9" s="18">
        <v>35077.089999999997</v>
      </c>
      <c r="C9" s="18">
        <v>1073.33</v>
      </c>
      <c r="D9" s="18">
        <v>108.95</v>
      </c>
      <c r="E9" s="18">
        <v>138.08000000000001</v>
      </c>
      <c r="F9" s="18">
        <v>220.35</v>
      </c>
      <c r="G9" s="18">
        <v>0</v>
      </c>
      <c r="H9" s="18">
        <v>0</v>
      </c>
      <c r="I9" s="18">
        <v>1428.78</v>
      </c>
      <c r="J9" s="17">
        <f t="shared" si="0"/>
        <v>38046.579999999994</v>
      </c>
    </row>
    <row r="10" spans="1:10">
      <c r="A10" s="15" t="s">
        <v>178</v>
      </c>
      <c r="B10" s="18">
        <v>0</v>
      </c>
      <c r="C10" s="18">
        <v>0</v>
      </c>
      <c r="D10" s="18">
        <v>0</v>
      </c>
      <c r="E10" s="18">
        <v>0</v>
      </c>
      <c r="F10" s="18">
        <v>11756.68</v>
      </c>
      <c r="G10" s="18">
        <v>0</v>
      </c>
      <c r="H10" s="18">
        <v>0</v>
      </c>
      <c r="I10" s="18">
        <v>0</v>
      </c>
      <c r="J10" s="17">
        <f t="shared" si="0"/>
        <v>11756.68</v>
      </c>
    </row>
    <row r="11" spans="1:10">
      <c r="A11" s="15"/>
      <c r="B11" s="12"/>
      <c r="C11" s="12"/>
      <c r="D11" s="12"/>
      <c r="E11" s="12"/>
      <c r="F11" s="12"/>
      <c r="G11" s="12"/>
      <c r="H11" s="12"/>
      <c r="I11" s="12"/>
      <c r="J11" s="12"/>
    </row>
    <row r="12" spans="1:10">
      <c r="A12" s="15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15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5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5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1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5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5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5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5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5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5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5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5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5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5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5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5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5"/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15"/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5"/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15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5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5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5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5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5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5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5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5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5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5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5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5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5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5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5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5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5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5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5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5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5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5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5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5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5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5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5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5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5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5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5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5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5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5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5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5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5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5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5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5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5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5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5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5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5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5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5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5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5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5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5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5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5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5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5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5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5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5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5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5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5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5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5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5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5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5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5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5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5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5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5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5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5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5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5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5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5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5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5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5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5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5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5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5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5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5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5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5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5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5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5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5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5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5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5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5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5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5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5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5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5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5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5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5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5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5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5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5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5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5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5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5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5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5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5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5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5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5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5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5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5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5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5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5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5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5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5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5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5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5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5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5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5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5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5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5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5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5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5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5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5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5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5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5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5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5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5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5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5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5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5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5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5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5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5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5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5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5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5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5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5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5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5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5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5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5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5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5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5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5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5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5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5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5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5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5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5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5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5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5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5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5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5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5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5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5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5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5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5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5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5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5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5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5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5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5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5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5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5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5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5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5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5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5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5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5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5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5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5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5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5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5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5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5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5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5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5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5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5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5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5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5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5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5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5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5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5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5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5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5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5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5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5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5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5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5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5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5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5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5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5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5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5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>
      <c r="A276" s="15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>
      <c r="A277" s="15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>
      <c r="A278" s="15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5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>
      <c r="A280" s="15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>
      <c r="A281" s="15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>
      <c r="A282" s="15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5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>
      <c r="A284" s="15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>
      <c r="A285" s="15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>
      <c r="A286" s="15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5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>
      <c r="A288" s="15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>
      <c r="A289" s="15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>
      <c r="A290" s="15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5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>
      <c r="A292" s="15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>
      <c r="A293" s="15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>
      <c r="A294" s="15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5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>
      <c r="A296" s="15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>
      <c r="A297" s="15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>
      <c r="A298" s="15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5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>
      <c r="A300" s="15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>
      <c r="A301" s="15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>
      <c r="A302" s="15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5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>
      <c r="A304" s="15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>
      <c r="A305" s="15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>
      <c r="A306" s="15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5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>
      <c r="A308" s="15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>
      <c r="A309" s="15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>
      <c r="A310" s="15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5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>
      <c r="A312" s="15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>
      <c r="A313" s="15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>
      <c r="A314" s="15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5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>
      <c r="A316" s="15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>
      <c r="A317" s="15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>
      <c r="A318" s="15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5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>
      <c r="A320" s="15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>
      <c r="A321" s="15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>
      <c r="A322" s="15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5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>
      <c r="A324" s="15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>
      <c r="A325" s="15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>
      <c r="A326" s="15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5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>
      <c r="A328" s="15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>
      <c r="A329" s="15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>
      <c r="A330" s="15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5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>
      <c r="A332" s="15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>
      <c r="A333" s="15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>
      <c r="A334" s="15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5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>
      <c r="A336" s="15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>
      <c r="A337" s="15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>
      <c r="A338" s="15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5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>
      <c r="A340" s="15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>
      <c r="A341" s="15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>
      <c r="A342" s="15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5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5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>
      <c r="A345" s="15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>
      <c r="A346" s="15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5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>
      <c r="A348" s="15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>
      <c r="A349" s="15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>
      <c r="A350" s="15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5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>
      <c r="A352" s="15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>
      <c r="A353" s="15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>
      <c r="A354" s="15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5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>
      <c r="A356" s="15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>
      <c r="A357" s="15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>
      <c r="A358" s="15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5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>
      <c r="A360" s="15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>
      <c r="A361" s="15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>
      <c r="A362" s="15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5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>
      <c r="A364" s="15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>
      <c r="A365" s="15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>
      <c r="A366" s="15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>
      <c r="A367" s="15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5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>
      <c r="A369" s="15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>
      <c r="A370" s="15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>
      <c r="A371" s="15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5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>
      <c r="A373" s="15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>
      <c r="A374" s="15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>
      <c r="A375" s="15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5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>
      <c r="A377" s="15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>
      <c r="A378" s="15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>
      <c r="A379" s="15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5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>
      <c r="A381" s="15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>
      <c r="A382" s="15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>
      <c r="A383" s="15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5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>
      <c r="A385" s="15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>
      <c r="A386" s="15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>
      <c r="A387" s="15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5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>
      <c r="A389" s="15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>
      <c r="A390" s="15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>
      <c r="A391" s="15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5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>
      <c r="A393" s="15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>
      <c r="A394" s="15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>
      <c r="A395" s="15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5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>
      <c r="A397" s="15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15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>
      <c r="A399" s="15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5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>
      <c r="A401" s="15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>
      <c r="A402" s="15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>
      <c r="A403" s="15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5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>
      <c r="A405" s="14"/>
      <c r="B405" s="2"/>
      <c r="C405" s="2"/>
      <c r="D405" s="2"/>
      <c r="E405" s="2"/>
      <c r="F405" s="2"/>
      <c r="G405" s="2"/>
      <c r="H405" s="2"/>
      <c r="I405" s="2"/>
      <c r="J405" s="2"/>
    </row>
    <row r="406" spans="1:10">
      <c r="A406" s="14"/>
      <c r="B406" s="2"/>
      <c r="C406" s="2"/>
      <c r="D406" s="2"/>
      <c r="E406" s="2"/>
      <c r="F406" s="2"/>
      <c r="G406" s="2"/>
      <c r="H406" s="2"/>
      <c r="I406" s="2"/>
      <c r="J406" s="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COLOMINA FONS, AMPARO</dc:creator>
  <cp:lastModifiedBy>Belén Agustina Beser</cp:lastModifiedBy>
  <dcterms:created xsi:type="dcterms:W3CDTF">2021-07-01T07:59:18Z</dcterms:created>
  <dcterms:modified xsi:type="dcterms:W3CDTF">2021-10-21T08:12:02Z</dcterms:modified>
</cp:coreProperties>
</file>