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ejecución presupuesto\"/>
    </mc:Choice>
  </mc:AlternateContent>
  <xr:revisionPtr revIDLastSave="0" documentId="13_ncr:1_{3907F220-83DC-4116-A399-2317A0F79BF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13" r:id="rId8"/>
  </sheets>
  <externalReferences>
    <externalReference r:id="rId9"/>
  </externalReference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#REF!</definedName>
    <definedName name="areaB05b">#REF!</definedName>
    <definedName name="areaB07a">#REF!</definedName>
    <definedName name="areaB08">#REF!</definedName>
    <definedName name="areaB09a">#REF!</definedName>
    <definedName name="areaB10">'B10'!$A$6:$J$406</definedName>
    <definedName name="areaB11">#REF!</definedName>
    <definedName name="areaB13">#REF!</definedName>
    <definedName name="areaB14">#REF!</definedName>
    <definedName name="areaB15">#REF!</definedName>
    <definedName name="areaB16">#REF!</definedName>
    <definedName name="areaB17">#REF!</definedName>
    <definedName name="areaB18">#REF!</definedName>
    <definedName name="areaB19">#REF!</definedName>
    <definedName name="areaB20a">#REF!</definedName>
    <definedName name="areaB20b">#REF!</definedName>
    <definedName name="areaB20c">#REF!</definedName>
    <definedName name="areaB20d">#REF!</definedName>
    <definedName name="areaB20e">#REF!</definedName>
    <definedName name="areaB20f">#REF!</definedName>
    <definedName name="areaB21">#REF!</definedName>
    <definedName name="areaB23">#REF!</definedName>
    <definedName name="areaB26">#REF!</definedName>
    <definedName name="areaB30">#REF!</definedName>
    <definedName name="areaB50">#REF!</definedName>
    <definedName name="areaB70a">[1]B70a!$B$7:$S$11</definedName>
  </definedNames>
  <calcPr calcId="191029"/>
</workbook>
</file>

<file path=xl/calcChain.xml><?xml version="1.0" encoding="utf-8"?>
<calcChain xmlns="http://schemas.openxmlformats.org/spreadsheetml/2006/main">
  <c r="J8" i="13" l="1"/>
  <c r="J9" i="13"/>
  <c r="J10" i="13"/>
  <c r="J7" i="13"/>
  <c r="C60" i="3" l="1"/>
  <c r="H12" i="3" l="1"/>
  <c r="H29" i="3"/>
  <c r="F56" i="3"/>
  <c r="F39" i="3" s="1"/>
  <c r="F29" i="3"/>
  <c r="F12" i="3" s="1"/>
  <c r="E9" i="3"/>
  <c r="E29" i="3"/>
  <c r="E12" i="3" s="1"/>
  <c r="C33" i="3" l="1"/>
  <c r="C59" i="3" s="1"/>
  <c r="F33" i="3"/>
  <c r="F59" i="3" s="1"/>
  <c r="F64" i="3" s="1"/>
  <c r="H33" i="3" l="1"/>
  <c r="H59" i="3" s="1"/>
  <c r="H64" i="3" s="1"/>
  <c r="G68" i="7" l="1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6" i="7"/>
  <c r="G45" i="7"/>
  <c r="G44" i="7"/>
  <c r="G43" i="7"/>
  <c r="G42" i="7"/>
  <c r="D41" i="7"/>
  <c r="G39" i="7"/>
  <c r="G38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D17" i="7"/>
  <c r="D11" i="7" s="1"/>
  <c r="C17" i="7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0" i="5"/>
  <c r="E59" i="5"/>
  <c r="E58" i="5"/>
  <c r="E57" i="5"/>
  <c r="D56" i="5"/>
  <c r="C56" i="5"/>
  <c r="E55" i="5"/>
  <c r="E54" i="5"/>
  <c r="E53" i="5"/>
  <c r="E52" i="5"/>
  <c r="E51" i="5"/>
  <c r="E50" i="5"/>
  <c r="E49" i="5"/>
  <c r="E48" i="5"/>
  <c r="D47" i="5"/>
  <c r="C47" i="5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C41" i="4" s="1"/>
  <c r="C40" i="4" s="1"/>
  <c r="F46" i="4"/>
  <c r="F45" i="4"/>
  <c r="F44" i="4"/>
  <c r="F43" i="4"/>
  <c r="F42" i="4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D47" i="3"/>
  <c r="D40" i="3" s="1"/>
  <c r="G33" i="3"/>
  <c r="E33" i="3"/>
  <c r="E59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6" i="2"/>
  <c r="E45" i="2"/>
  <c r="E44" i="2"/>
  <c r="E43" i="2"/>
  <c r="E42" i="2"/>
  <c r="E41" i="2"/>
  <c r="H40" i="2"/>
  <c r="H39" i="2" s="1"/>
  <c r="D40" i="2"/>
  <c r="C40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D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34" i="5" l="1"/>
  <c r="E56" i="5"/>
  <c r="E47" i="2"/>
  <c r="G26" i="7"/>
  <c r="G47" i="7"/>
  <c r="E64" i="3"/>
  <c r="C40" i="1"/>
  <c r="F40" i="1" s="1"/>
  <c r="C11" i="5"/>
  <c r="E11" i="5" s="1"/>
  <c r="E47" i="5"/>
  <c r="E61" i="5"/>
  <c r="C13" i="2"/>
  <c r="G39" i="3"/>
  <c r="G60" i="6"/>
  <c r="G17" i="7"/>
  <c r="G37" i="7"/>
  <c r="E60" i="2"/>
  <c r="G12" i="2"/>
  <c r="G59" i="2" s="1"/>
  <c r="G64" i="2" s="1"/>
  <c r="D39" i="2"/>
  <c r="C13" i="1"/>
  <c r="F13" i="1" s="1"/>
  <c r="G34" i="7"/>
  <c r="G31" i="7"/>
  <c r="E9" i="2"/>
  <c r="C41" i="5"/>
  <c r="E41" i="5" s="1"/>
  <c r="D40" i="5"/>
  <c r="C41" i="7"/>
  <c r="G41" i="7" s="1"/>
  <c r="G61" i="7"/>
  <c r="G65" i="7"/>
  <c r="G11" i="7"/>
  <c r="D40" i="7"/>
  <c r="D12" i="2"/>
  <c r="D59" i="2" s="1"/>
  <c r="D64" i="2" s="1"/>
  <c r="E13" i="2"/>
  <c r="E33" i="2"/>
  <c r="E40" i="2"/>
  <c r="C11" i="4"/>
  <c r="C10" i="4" s="1"/>
  <c r="F10" i="4" s="1"/>
  <c r="G20" i="6"/>
  <c r="G56" i="7"/>
  <c r="D10" i="7"/>
  <c r="G29" i="6"/>
  <c r="D39" i="3"/>
  <c r="D12" i="3"/>
  <c r="H12" i="2"/>
  <c r="H59" i="2" s="1"/>
  <c r="H64" i="2" s="1"/>
  <c r="G6" i="7"/>
  <c r="G33" i="6"/>
  <c r="C12" i="6"/>
  <c r="G9" i="6"/>
  <c r="E26" i="5"/>
  <c r="E65" i="5"/>
  <c r="E31" i="5"/>
  <c r="D10" i="5"/>
  <c r="E6" i="5"/>
  <c r="G12" i="3"/>
  <c r="G59" i="3" s="1"/>
  <c r="G64" i="3" s="1"/>
  <c r="E29" i="2"/>
  <c r="C10" i="7"/>
  <c r="C40" i="7"/>
  <c r="G13" i="6"/>
  <c r="D12" i="6"/>
  <c r="D59" i="6" s="1"/>
  <c r="D64" i="6" s="1"/>
  <c r="G40" i="6"/>
  <c r="C39" i="6"/>
  <c r="G47" i="6"/>
  <c r="F40" i="4"/>
  <c r="F41" i="4"/>
  <c r="F59" i="2"/>
  <c r="F64" i="2" s="1"/>
  <c r="C12" i="2"/>
  <c r="C39" i="2"/>
  <c r="C40" i="5" l="1"/>
  <c r="C10" i="5"/>
  <c r="C39" i="1"/>
  <c r="F39" i="1" s="1"/>
  <c r="C12" i="1"/>
  <c r="F12" i="1" s="1"/>
  <c r="D64" i="7"/>
  <c r="D69" i="7" s="1"/>
  <c r="D59" i="3"/>
  <c r="D64" i="3" s="1"/>
  <c r="E12" i="2"/>
  <c r="F11" i="4"/>
  <c r="C64" i="4"/>
  <c r="F64" i="4" s="1"/>
  <c r="C59" i="1"/>
  <c r="C64" i="1" s="1"/>
  <c r="F64" i="1" s="1"/>
  <c r="D64" i="5"/>
  <c r="D69" i="5" s="1"/>
  <c r="G10" i="7"/>
  <c r="G12" i="6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C64" i="3" l="1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<sst xmlns="http://schemas.openxmlformats.org/spreadsheetml/2006/main" count="939" uniqueCount="179">
  <si>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</si>
  <si>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</si>
  <si>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</si>
  <si>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</si>
  <si>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</si>
  <si>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</si>
  <si>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</si>
  <si>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</si>
  <si>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</si>
  <si>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</si>
  <si>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</si>
  <si>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</si>
  <si>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</si>
  <si>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</si>
  <si>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</si>
  <si>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</si>
  <si>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</si>
  <si>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</si>
  <si>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</si>
  <si>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</si>
  <si>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</si>
  <si>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</si>
  <si>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</si>
  <si>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</si>
  <si>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</si>
  <si>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</si>
  <si>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</si>
  <si>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</si>
  <si>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</si>
  <si>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</si>
  <si>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</si>
  <si>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</si>
  <si>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</si>
  <si>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</si>
  <si>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</si>
  <si>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</si>
  <si>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</si>
  <si>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</si>
  <si>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</si>
  <si>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</si>
  <si>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</si>
  <si>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</si>
  <si>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</si>
  <si>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</si>
  <si>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</si>
  <si>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</si>
  <si>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</si>
  <si>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</si>
  <si>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</si>
  <si>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</si>
  <si>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</si>
  <si>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</si>
  <si>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</si>
  <si>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</si>
  <si>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</si>
  <si>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</si>
  <si>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</si>
  <si>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</si>
  <si>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</si>
  <si>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</si>
  <si>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</si>
  <si>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</si>
  <si>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</si>
  <si>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</si>
  <si>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</si>
  <si>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</si>
  <si>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</si>
  <si>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</si>
  <si>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</si>
  <si>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</si>
  <si>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</si>
  <si>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</si>
  <si>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</si>
  <si>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</si>
  <si>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</si>
  <si>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</si>
  <si>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</si>
  <si>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</si>
  <si>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</si>
  <si>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</si>
  <si>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</si>
  <si>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</si>
  <si>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</si>
  <si>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</si>
  <si>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</si>
  <si>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</si>
  <si>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</si>
  <si>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</si>
  <si>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</si>
  <si>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</si>
  <si>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</si>
  <si>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</si>
  <si>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</si>
  <si>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</si>
  <si>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</si>
  <si>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</si>
  <si>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</si>
  <si>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</si>
  <si>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</si>
  <si>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</si>
  <si>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</si>
  <si>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</si>
  <si>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</si>
  <si>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</si>
  <si>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</si>
  <si>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</si>
  <si>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</si>
  <si>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</si>
  <si>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</si>
  <si>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</si>
  <si>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</si>
  <si>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</si>
  <si>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</si>
  <si>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</si>
  <si>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</si>
  <si>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</si>
  <si>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</si>
  <si>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</si>
  <si>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</si>
  <si>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</si>
  <si>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</si>
  <si>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</si>
  <si>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</si>
  <si>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</si>
  <si>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</si>
  <si>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</si>
  <si>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</si>
  <si>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</si>
  <si>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</si>
  <si>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</si>
  <si>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</si>
  <si>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</si>
  <si>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</si>
  <si>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</si>
  <si>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</si>
  <si>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</si>
  <si>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</si>
  <si>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</si>
  <si>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</si>
  <si>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</si>
  <si>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</si>
  <si>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</si>
  <si>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</si>
  <si>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</si>
  <si>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</si>
  <si>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</si>
  <si>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</si>
  <si>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</si>
  <si>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</si>
  <si>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</si>
  <si>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</si>
  <si>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</si>
  <si>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</si>
  <si>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</si>
  <si>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</si>
  <si>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</si>
  <si>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</si>
  <si>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</si>
  <si>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</si>
  <si>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</si>
  <si>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</si>
  <si>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</si>
  <si>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</si>
  <si>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>TOTAL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</si>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</sst>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[=0]0.00;###,##0.00"/>
  </numFmts>
  <fonts count="3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Calibri Light"/>
      <family val="2"/>
    </font>
  </fonts>
  <fills count="3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3">
    <xf numFmtId="0" fontId="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6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4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10" borderId="14" applyNumberFormat="0" applyAlignment="0" applyProtection="0"/>
    <xf numFmtId="0" fontId="23" fillId="11" borderId="15" applyNumberFormat="0" applyAlignment="0" applyProtection="0"/>
    <xf numFmtId="0" fontId="24" fillId="11" borderId="14" applyNumberFormat="0" applyAlignment="0" applyProtection="0"/>
    <xf numFmtId="0" fontId="25" fillId="0" borderId="16" applyNumberFormat="0" applyFill="0" applyAlignment="0" applyProtection="0"/>
    <xf numFmtId="0" fontId="26" fillId="12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31" fillId="9" borderId="0" applyNumberFormat="0" applyBorder="0" applyAlignment="0" applyProtection="0"/>
    <xf numFmtId="0" fontId="1" fillId="13" borderId="18" applyNumberFormat="0" applyFont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</cellStyleXfs>
  <cellXfs count="34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164" fontId="7" fillId="0" borderId="8" xfId="0" applyNumberFormat="1" applyFont="1" applyBorder="1" applyAlignment="1" applyProtection="1">
      <alignment horizontal="right"/>
      <protection locked="0"/>
    </xf>
    <xf numFmtId="49" fontId="8" fillId="5" borderId="8" xfId="0" applyNumberFormat="1" applyFont="1" applyFill="1" applyBorder="1"/>
    <xf numFmtId="49" fontId="8" fillId="2" borderId="8" xfId="0" applyNumberFormat="1" applyFont="1" applyFill="1" applyBorder="1"/>
    <xf numFmtId="49" fontId="9" fillId="2" borderId="8" xfId="0" applyNumberFormat="1" applyFont="1" applyFill="1" applyBorder="1"/>
    <xf numFmtId="0" fontId="9" fillId="2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wrapText="1"/>
    </xf>
    <xf numFmtId="49" fontId="7" fillId="4" borderId="8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49" fontId="9" fillId="2" borderId="8" xfId="0" applyNumberFormat="1" applyFont="1" applyFill="1" applyBorder="1" applyAlignment="1">
      <alignment wrapText="1"/>
    </xf>
    <xf numFmtId="164" fontId="8" fillId="5" borderId="8" xfId="0" applyNumberFormat="1" applyFont="1" applyFill="1" applyBorder="1" applyAlignment="1" applyProtection="1">
      <alignment horizontal="right" wrapText="1"/>
      <protection locked="0"/>
    </xf>
    <xf numFmtId="164" fontId="7" fillId="0" borderId="8" xfId="0" applyNumberFormat="1" applyFont="1" applyBorder="1" applyAlignment="1" applyProtection="1">
      <alignment horizontal="right" wrapText="1"/>
      <protection locked="0"/>
    </xf>
    <xf numFmtId="164" fontId="8" fillId="2" borderId="8" xfId="0" applyNumberFormat="1" applyFont="1" applyFill="1" applyBorder="1" applyAlignment="1" applyProtection="1">
      <alignment horizontal="right" wrapText="1"/>
      <protection locked="0"/>
    </xf>
    <xf numFmtId="49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wrapText="1"/>
      <protection locked="0"/>
    </xf>
    <xf numFmtId="4" fontId="12" fillId="6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32" fillId="38" borderId="2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9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</cellXfs>
  <cellStyles count="83">
    <cellStyle name="20% - Énfasis1" xfId="57" builtinId="30" customBuiltin="1"/>
    <cellStyle name="20% - Énfasis2" xfId="60" builtinId="34" customBuiltin="1"/>
    <cellStyle name="20% - Énfasis3" xfId="63" builtinId="38" customBuiltin="1"/>
    <cellStyle name="20% - Énfasis4" xfId="66" builtinId="42" customBuiltin="1"/>
    <cellStyle name="20% - Énfasis5" xfId="69" builtinId="46" customBuiltin="1"/>
    <cellStyle name="20% - Énfasis6" xfId="72" builtinId="50" customBuiltin="1"/>
    <cellStyle name="40% - Énfasis1" xfId="58" builtinId="31" customBuiltin="1"/>
    <cellStyle name="40% - Énfasis2" xfId="61" builtinId="35" customBuiltin="1"/>
    <cellStyle name="40% - Énfasis3" xfId="64" builtinId="39" customBuiltin="1"/>
    <cellStyle name="40% - Énfasis4" xfId="67" builtinId="43" customBuiltin="1"/>
    <cellStyle name="40% - Énfasis5" xfId="70" builtinId="47" customBuiltin="1"/>
    <cellStyle name="40% - Énfasis6" xfId="73" builtinId="51" customBuiltin="1"/>
    <cellStyle name="60% - Énfasis1 2" xfId="77" xr:uid="{00000000-0005-0000-0000-000058000000}"/>
    <cellStyle name="60% - Énfasis2 2" xfId="78" xr:uid="{00000000-0005-0000-0000-000059000000}"/>
    <cellStyle name="60% - Énfasis3 2" xfId="79" xr:uid="{00000000-0005-0000-0000-00005A000000}"/>
    <cellStyle name="60% - Énfasis4 2" xfId="80" xr:uid="{00000000-0005-0000-0000-00005B000000}"/>
    <cellStyle name="60% - Énfasis5 2" xfId="81" xr:uid="{00000000-0005-0000-0000-00005C000000}"/>
    <cellStyle name="60% - Énfasis6 2" xfId="82" xr:uid="{00000000-0005-0000-0000-00005D000000}"/>
    <cellStyle name="Bueno" xfId="46" builtinId="26" customBuiltin="1"/>
    <cellStyle name="Cálculo" xfId="50" builtinId="22" customBuiltin="1"/>
    <cellStyle name="Celda de comprobación" xfId="52" builtinId="23" customBuiltin="1"/>
    <cellStyle name="Celda vinculada" xfId="51" builtinId="24" customBuiltin="1"/>
    <cellStyle name="Encabezado 1" xfId="42" builtinId="16" customBuiltin="1"/>
    <cellStyle name="Encabezado 4" xfId="45" builtinId="19" customBuiltin="1"/>
    <cellStyle name="Énfasis1" xfId="56" builtinId="29" customBuiltin="1"/>
    <cellStyle name="Énfasis2" xfId="59" builtinId="33" customBuiltin="1"/>
    <cellStyle name="Énfasis3" xfId="62" builtinId="37" customBuiltin="1"/>
    <cellStyle name="Énfasis4" xfId="65" builtinId="41" customBuiltin="1"/>
    <cellStyle name="Énfasis5" xfId="68" builtinId="45" customBuiltin="1"/>
    <cellStyle name="Énfasis6" xfId="71" builtinId="49" customBuiltin="1"/>
    <cellStyle name="Entrada" xfId="48" builtinId="20" customBuiltin="1"/>
    <cellStyle name="Incorrecto" xfId="47" builtinId="27" customBuiltin="1"/>
    <cellStyle name="Millares 2" xfId="4" xr:uid="{00000000-0005-0000-0000-000000000000}"/>
    <cellStyle name="Millares 3" xfId="7" xr:uid="{00000000-0005-0000-0000-000001000000}"/>
    <cellStyle name="Millares 3 2" xfId="9" xr:uid="{00000000-0005-0000-0000-000002000000}"/>
    <cellStyle name="Millares 3 2 2" xfId="8" xr:uid="{00000000-0005-0000-0000-000003000000}"/>
    <cellStyle name="Millares 3 2 2 2" xfId="10" xr:uid="{00000000-0005-0000-0000-000004000000}"/>
    <cellStyle name="Millares 3 2 2 2 2" xfId="20" xr:uid="{00000000-0005-0000-0000-000005000000}"/>
    <cellStyle name="Millares 3 2 2 2 3" xfId="27" xr:uid="{00000000-0005-0000-0000-000006000000}"/>
    <cellStyle name="Millares 3 2 2 2 4" xfId="33" xr:uid="{00000000-0005-0000-0000-000007000000}"/>
    <cellStyle name="Millares 3 2 2 2 5" xfId="39" xr:uid="{00000000-0005-0000-0000-000004000000}"/>
    <cellStyle name="Millares 3 2 2 3" xfId="18" xr:uid="{00000000-0005-0000-0000-000008000000}"/>
    <cellStyle name="Millares 3 2 2 4" xfId="25" xr:uid="{00000000-0005-0000-0000-000009000000}"/>
    <cellStyle name="Millares 3 2 2 5" xfId="31" xr:uid="{00000000-0005-0000-0000-00000A000000}"/>
    <cellStyle name="Millares 3 2 2 6" xfId="37" xr:uid="{00000000-0005-0000-0000-000003000000}"/>
    <cellStyle name="Millares 3 2 3" xfId="11" xr:uid="{00000000-0005-0000-0000-00000B000000}"/>
    <cellStyle name="Millares 3 2 3 2" xfId="21" xr:uid="{00000000-0005-0000-0000-00000C000000}"/>
    <cellStyle name="Millares 3 2 3 3" xfId="28" xr:uid="{00000000-0005-0000-0000-00000D000000}"/>
    <cellStyle name="Millares 3 2 3 4" xfId="34" xr:uid="{00000000-0005-0000-0000-00000E000000}"/>
    <cellStyle name="Millares 3 2 3 5" xfId="40" xr:uid="{00000000-0005-0000-0000-000005000000}"/>
    <cellStyle name="Millares 3 2 4" xfId="19" xr:uid="{00000000-0005-0000-0000-00000F000000}"/>
    <cellStyle name="Millares 3 2 5" xfId="26" xr:uid="{00000000-0005-0000-0000-000010000000}"/>
    <cellStyle name="Millares 3 2 6" xfId="32" xr:uid="{00000000-0005-0000-0000-000011000000}"/>
    <cellStyle name="Millares 3 2 7" xfId="38" xr:uid="{00000000-0005-0000-0000-000002000000}"/>
    <cellStyle name="Millares 3 3" xfId="17" xr:uid="{00000000-0005-0000-0000-000012000000}"/>
    <cellStyle name="Millares 3 4" xfId="24" xr:uid="{00000000-0005-0000-0000-000013000000}"/>
    <cellStyle name="Millares 3 5" xfId="30" xr:uid="{00000000-0005-0000-0000-000014000000}"/>
    <cellStyle name="Millares 3 6" xfId="36" xr:uid="{00000000-0005-0000-0000-000001000000}"/>
    <cellStyle name="Neutral 2" xfId="75" xr:uid="{00000000-0005-0000-0000-00005E000000}"/>
    <cellStyle name="Normal" xfId="0" builtinId="0"/>
    <cellStyle name="Normal 10" xfId="22" xr:uid="{00000000-0005-0000-0000-000016000000}"/>
    <cellStyle name="Normal 11" xfId="74" xr:uid="{00000000-0005-0000-0000-00005F000000}"/>
    <cellStyle name="Normal 2" xfId="5" xr:uid="{00000000-0005-0000-0000-000017000000}"/>
    <cellStyle name="Normal 3" xfId="1" xr:uid="{00000000-0005-0000-0000-000019000000}"/>
    <cellStyle name="Normal 3 2" xfId="12" xr:uid="{00000000-0005-0000-0000-00001A000000}"/>
    <cellStyle name="Normal 4" xfId="6" xr:uid="{00000000-0005-0000-0000-00001B000000}"/>
    <cellStyle name="Normal 4 2" xfId="16" xr:uid="{00000000-0005-0000-0000-00001C000000}"/>
    <cellStyle name="Normal 4 3" xfId="23" xr:uid="{00000000-0005-0000-0000-00001D000000}"/>
    <cellStyle name="Normal 4 4" xfId="29" xr:uid="{00000000-0005-0000-0000-00001E000000}"/>
    <cellStyle name="Normal 4 5" xfId="35" xr:uid="{00000000-0005-0000-0000-00000A000000}"/>
    <cellStyle name="Normal 5" xfId="2" xr:uid="{00000000-0005-0000-0000-00001F000000}"/>
    <cellStyle name="Normal 6" xfId="3" xr:uid="{00000000-0005-0000-0000-000020000000}"/>
    <cellStyle name="Normal 7" xfId="13" xr:uid="{00000000-0005-0000-0000-000021000000}"/>
    <cellStyle name="Normal 8" xfId="14" xr:uid="{00000000-0005-0000-0000-000022000000}"/>
    <cellStyle name="Normal 9" xfId="15" xr:uid="{00000000-0005-0000-0000-000023000000}"/>
    <cellStyle name="Notas 2" xfId="76" xr:uid="{00000000-0005-0000-0000-000060000000}"/>
    <cellStyle name="Salida" xfId="49" builtinId="21" customBuiltin="1"/>
    <cellStyle name="Texto de advertencia" xfId="53" builtinId="11" customBuiltin="1"/>
    <cellStyle name="Texto explicativo" xfId="54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5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ser/Desktop/portal%20de%20transparencia/pmp/PMP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70a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 (DEUDA COMERCIAL) (miles euros)</v>
          </cell>
        </row>
        <row r="8">
          <cell r="B8">
            <v>1276</v>
          </cell>
          <cell r="C8">
            <v>2011.1599999999999</v>
          </cell>
          <cell r="D8">
            <v>733</v>
          </cell>
          <cell r="E8">
            <v>447.7</v>
          </cell>
          <cell r="F8">
            <v>2009</v>
          </cell>
          <cell r="G8">
            <v>2458.8599999999997</v>
          </cell>
          <cell r="H8">
            <v>0</v>
          </cell>
          <cell r="I8">
            <v>0</v>
          </cell>
          <cell r="J8">
            <v>247</v>
          </cell>
          <cell r="K8">
            <v>286.59999999999997</v>
          </cell>
          <cell r="L8">
            <v>94</v>
          </cell>
          <cell r="M8">
            <v>45.55</v>
          </cell>
          <cell r="N8">
            <v>341</v>
          </cell>
          <cell r="O8">
            <v>332.15</v>
          </cell>
          <cell r="P8">
            <v>23.76</v>
          </cell>
          <cell r="Q8">
            <v>6.81</v>
          </cell>
          <cell r="R8">
            <v>21.742829692476917</v>
          </cell>
          <cell r="S8" t="str">
            <v/>
          </cell>
        </row>
        <row r="9">
          <cell r="B9">
            <v>544</v>
          </cell>
          <cell r="C9">
            <v>1103.6199999999999</v>
          </cell>
          <cell r="D9">
            <v>225</v>
          </cell>
          <cell r="E9">
            <v>61.71</v>
          </cell>
          <cell r="F9">
            <v>769</v>
          </cell>
          <cell r="G9">
            <v>1165.33</v>
          </cell>
          <cell r="H9">
            <v>0</v>
          </cell>
          <cell r="I9">
            <v>0</v>
          </cell>
          <cell r="J9">
            <v>114</v>
          </cell>
          <cell r="K9">
            <v>240.2</v>
          </cell>
          <cell r="L9">
            <v>81</v>
          </cell>
          <cell r="M9">
            <v>21.77</v>
          </cell>
          <cell r="N9">
            <v>195</v>
          </cell>
          <cell r="O9">
            <v>261.96999999999997</v>
          </cell>
          <cell r="P9">
            <v>19.09</v>
          </cell>
          <cell r="Q9">
            <v>3.15</v>
          </cell>
          <cell r="R9">
            <v>16.164334898059273</v>
          </cell>
          <cell r="S9" t="str">
            <v/>
          </cell>
        </row>
        <row r="10">
          <cell r="B10">
            <v>732</v>
          </cell>
          <cell r="C10">
            <v>907.54</v>
          </cell>
          <cell r="D10">
            <v>508</v>
          </cell>
          <cell r="E10">
            <v>385.99</v>
          </cell>
          <cell r="F10">
            <v>1240</v>
          </cell>
          <cell r="G10">
            <v>1293.53</v>
          </cell>
          <cell r="H10">
            <v>0</v>
          </cell>
          <cell r="I10">
            <v>0</v>
          </cell>
          <cell r="J10">
            <v>133</v>
          </cell>
          <cell r="K10">
            <v>46.4</v>
          </cell>
          <cell r="L10">
            <v>13</v>
          </cell>
          <cell r="M10">
            <v>23.78</v>
          </cell>
          <cell r="N10">
            <v>146</v>
          </cell>
          <cell r="O10">
            <v>70.180000000000007</v>
          </cell>
          <cell r="P10">
            <v>27.97</v>
          </cell>
          <cell r="Q10">
            <v>20.45</v>
          </cell>
          <cell r="R10">
            <v>27.583001591247402</v>
          </cell>
          <cell r="S10" t="str">
            <v/>
          </cell>
        </row>
        <row r="11">
          <cell r="B11" t="str">
            <v/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A5" sqref="A5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20" t="s">
        <v>0</v>
      </c>
      <c r="B1" s="21"/>
      <c r="C1" s="21"/>
      <c r="D1" s="21"/>
      <c r="E1" s="21"/>
      <c r="F1" s="22"/>
    </row>
    <row r="2" spans="1:6" s="1" customFormat="1" ht="19.5" customHeight="1">
      <c r="A2" s="23"/>
      <c r="B2" s="24"/>
      <c r="C2" s="24"/>
      <c r="D2" s="24"/>
      <c r="E2" s="24"/>
      <c r="F2" s="25"/>
    </row>
    <row r="3" spans="1:6" s="1" customFormat="1" ht="19.5" customHeight="1">
      <c r="A3" s="26"/>
      <c r="B3" s="27"/>
      <c r="C3" s="27"/>
      <c r="D3" s="27"/>
      <c r="E3" s="27"/>
      <c r="F3" s="27"/>
    </row>
    <row r="4" spans="1:6" ht="19.5" customHeight="1">
      <c r="A4" s="28" t="s">
        <v>1</v>
      </c>
      <c r="B4" s="28"/>
      <c r="C4" s="28"/>
      <c r="D4" s="28"/>
      <c r="E4" s="28"/>
      <c r="F4" s="28"/>
    </row>
    <row r="5" spans="1:6" ht="34.5" thickBot="1">
      <c r="A5" s="6" t="s">
        <v>2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5.75" thickBot="1">
      <c r="A6" s="7" t="s">
        <v>7</v>
      </c>
      <c r="B6" s="7" t="s">
        <v>8</v>
      </c>
      <c r="C6" s="16">
        <v>5181.5599999999995</v>
      </c>
      <c r="D6" s="11">
        <v>0</v>
      </c>
      <c r="E6" s="11">
        <v>0</v>
      </c>
      <c r="F6" s="11">
        <f t="shared" ref="F6:F64" si="0">C6</f>
        <v>5181.5599999999995</v>
      </c>
    </row>
    <row r="7" spans="1:6" ht="15.75" thickBot="1">
      <c r="A7" s="8" t="s">
        <v>9</v>
      </c>
      <c r="B7" s="8" t="s">
        <v>10</v>
      </c>
      <c r="C7" s="12">
        <v>786.15</v>
      </c>
      <c r="D7" s="12">
        <v>0</v>
      </c>
      <c r="E7" s="12">
        <v>0</v>
      </c>
      <c r="F7" s="12">
        <f t="shared" si="0"/>
        <v>786.15</v>
      </c>
    </row>
    <row r="8" spans="1:6" ht="15.75" thickBot="1">
      <c r="A8" s="7" t="s">
        <v>11</v>
      </c>
      <c r="B8" s="7" t="s">
        <v>12</v>
      </c>
      <c r="C8" s="16">
        <v>362.58000000000004</v>
      </c>
      <c r="D8" s="11">
        <v>0</v>
      </c>
      <c r="E8" s="11">
        <v>0</v>
      </c>
      <c r="F8" s="11">
        <f t="shared" si="0"/>
        <v>362.58000000000004</v>
      </c>
    </row>
    <row r="9" spans="1:6" ht="15.75" thickBot="1">
      <c r="A9" s="7" t="s">
        <v>13</v>
      </c>
      <c r="B9" s="7" t="s">
        <v>14</v>
      </c>
      <c r="C9" s="16">
        <f>SUM(C10:C11)</f>
        <v>0.17</v>
      </c>
      <c r="D9" s="11">
        <v>0</v>
      </c>
      <c r="E9" s="11">
        <v>0</v>
      </c>
      <c r="F9" s="11">
        <f t="shared" si="0"/>
        <v>0.17</v>
      </c>
    </row>
    <row r="10" spans="1:6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f t="shared" si="0"/>
        <v>0</v>
      </c>
    </row>
    <row r="11" spans="1:6" ht="15.75" thickBot="1">
      <c r="A11" s="8" t="s">
        <v>17</v>
      </c>
      <c r="B11" s="8" t="s">
        <v>18</v>
      </c>
      <c r="C11" s="12">
        <v>0.17</v>
      </c>
      <c r="D11" s="12">
        <v>0</v>
      </c>
      <c r="E11" s="12">
        <v>0</v>
      </c>
      <c r="F11" s="12">
        <f t="shared" si="0"/>
        <v>0.17</v>
      </c>
    </row>
    <row r="12" spans="1:6" ht="15.75" thickBot="1">
      <c r="A12" s="7" t="s">
        <v>19</v>
      </c>
      <c r="B12" s="7" t="s">
        <v>20</v>
      </c>
      <c r="C12" s="16">
        <f>SUM(C13,C29)</f>
        <v>16.559999999999999</v>
      </c>
      <c r="D12" s="11">
        <v>0</v>
      </c>
      <c r="E12" s="11">
        <v>0</v>
      </c>
      <c r="F12" s="11">
        <f t="shared" si="0"/>
        <v>16.559999999999999</v>
      </c>
    </row>
    <row r="13" spans="1:6">
      <c r="A13" s="8" t="s">
        <v>21</v>
      </c>
      <c r="B13" s="8" t="s">
        <v>22</v>
      </c>
      <c r="C13" s="12">
        <f>SUM(C14:C20,C25:C28)</f>
        <v>0</v>
      </c>
      <c r="D13" s="12">
        <v>0</v>
      </c>
      <c r="E13" s="12">
        <v>0</v>
      </c>
      <c r="F13" s="12">
        <f t="shared" si="0"/>
        <v>0</v>
      </c>
    </row>
    <row r="14" spans="1:6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f t="shared" si="0"/>
        <v>0</v>
      </c>
    </row>
    <row r="18" spans="1:6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30</v>
      </c>
      <c r="C20" s="12">
        <f>SUM(C21:C24)</f>
        <v>0</v>
      </c>
      <c r="D20" s="12">
        <v>0</v>
      </c>
      <c r="E20" s="12">
        <v>0</v>
      </c>
      <c r="F20" s="12">
        <f t="shared" si="0"/>
        <v>0</v>
      </c>
    </row>
    <row r="21" spans="1:6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32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35</v>
      </c>
      <c r="C25" s="12">
        <v>0</v>
      </c>
      <c r="D25" s="12">
        <v>0</v>
      </c>
      <c r="E25" s="12">
        <v>0</v>
      </c>
      <c r="F25" s="12">
        <f t="shared" si="0"/>
        <v>0</v>
      </c>
    </row>
    <row r="26" spans="1:6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f t="shared" si="0"/>
        <v>0</v>
      </c>
    </row>
    <row r="27" spans="1:6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39</v>
      </c>
      <c r="B29" s="8" t="s">
        <v>40</v>
      </c>
      <c r="C29" s="12">
        <f>SUM(C30:C31)</f>
        <v>16.559999999999999</v>
      </c>
      <c r="D29" s="12">
        <v>0</v>
      </c>
      <c r="E29" s="12">
        <v>0</v>
      </c>
      <c r="F29" s="12">
        <f t="shared" si="0"/>
        <v>16.559999999999999</v>
      </c>
    </row>
    <row r="30" spans="1:6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 ht="15.75" thickBot="1">
      <c r="A31" s="8" t="s">
        <v>23</v>
      </c>
      <c r="B31" s="8" t="s">
        <v>42</v>
      </c>
      <c r="C31" s="12">
        <v>16.559999999999999</v>
      </c>
      <c r="D31" s="12">
        <v>0</v>
      </c>
      <c r="E31" s="12">
        <v>0</v>
      </c>
      <c r="F31" s="12">
        <f t="shared" si="0"/>
        <v>16.559999999999999</v>
      </c>
    </row>
    <row r="32" spans="1:6" ht="15.75" thickBot="1">
      <c r="A32" s="7" t="s">
        <v>43</v>
      </c>
      <c r="B32" s="7" t="s">
        <v>44</v>
      </c>
      <c r="C32" s="16">
        <v>0</v>
      </c>
      <c r="D32" s="11">
        <v>0</v>
      </c>
      <c r="E32" s="11">
        <v>0</v>
      </c>
      <c r="F32" s="11">
        <f t="shared" si="0"/>
        <v>0</v>
      </c>
    </row>
    <row r="33" spans="1:6" ht="15.75" thickBot="1">
      <c r="A33" s="7" t="s">
        <v>45</v>
      </c>
      <c r="B33" s="7" t="s">
        <v>46</v>
      </c>
      <c r="C33" s="16">
        <f>SUM(C34:C38)</f>
        <v>764.98</v>
      </c>
      <c r="D33" s="11">
        <v>0</v>
      </c>
      <c r="E33" s="11">
        <v>0</v>
      </c>
      <c r="F33" s="11">
        <f t="shared" si="0"/>
        <v>764.98</v>
      </c>
    </row>
    <row r="34" spans="1:6">
      <c r="A34" s="8" t="s">
        <v>47</v>
      </c>
      <c r="B34" s="8" t="s">
        <v>48</v>
      </c>
      <c r="C34" s="12">
        <v>0</v>
      </c>
      <c r="D34" s="12">
        <v>0</v>
      </c>
      <c r="E34" s="12">
        <v>0</v>
      </c>
      <c r="F34" s="12">
        <f t="shared" si="0"/>
        <v>0</v>
      </c>
    </row>
    <row r="35" spans="1:6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f t="shared" si="0"/>
        <v>0</v>
      </c>
    </row>
    <row r="36" spans="1:6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f t="shared" si="0"/>
        <v>0</v>
      </c>
    </row>
    <row r="37" spans="1:6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f t="shared" si="0"/>
        <v>0</v>
      </c>
    </row>
    <row r="38" spans="1:6" ht="15.75" thickBot="1">
      <c r="A38" s="8" t="s">
        <v>55</v>
      </c>
      <c r="B38" s="8" t="s">
        <v>56</v>
      </c>
      <c r="C38" s="12">
        <v>764.98</v>
      </c>
      <c r="D38" s="12">
        <v>0</v>
      </c>
      <c r="E38" s="12">
        <v>0</v>
      </c>
      <c r="F38" s="12">
        <f t="shared" si="0"/>
        <v>764.98</v>
      </c>
    </row>
    <row r="39" spans="1:6" ht="15.75" thickBot="1">
      <c r="A39" s="7" t="s">
        <v>57</v>
      </c>
      <c r="B39" s="7" t="s">
        <v>58</v>
      </c>
      <c r="C39" s="16">
        <f>SUM(C40,C56)</f>
        <v>0</v>
      </c>
      <c r="D39" s="11">
        <v>0</v>
      </c>
      <c r="E39" s="11">
        <v>0</v>
      </c>
      <c r="F39" s="11">
        <f t="shared" si="0"/>
        <v>0</v>
      </c>
    </row>
    <row r="40" spans="1:6">
      <c r="A40" s="8" t="s">
        <v>59</v>
      </c>
      <c r="B40" s="8" t="s">
        <v>22</v>
      </c>
      <c r="C40" s="12">
        <f>SUM(C41:C47,C52:C55)</f>
        <v>0</v>
      </c>
      <c r="D40" s="12">
        <v>0</v>
      </c>
      <c r="E40" s="12">
        <v>0</v>
      </c>
      <c r="F40" s="12">
        <f t="shared" si="0"/>
        <v>0</v>
      </c>
    </row>
    <row r="41" spans="1:6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f t="shared" si="0"/>
        <v>0</v>
      </c>
    </row>
    <row r="42" spans="1:6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30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35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>
      <c r="A56" s="8" t="s">
        <v>60</v>
      </c>
      <c r="B56" s="8" t="s">
        <v>40</v>
      </c>
      <c r="C56" s="12">
        <f>SUM(C57:C58)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42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9" t="s">
        <v>23</v>
      </c>
      <c r="B59" s="10" t="s">
        <v>61</v>
      </c>
      <c r="C59" s="13">
        <f>SUM(C39,C33,C32,C12,C9,C8,C6)</f>
        <v>6325.8499999999995</v>
      </c>
      <c r="D59" s="13">
        <v>0</v>
      </c>
      <c r="E59" s="13">
        <v>0</v>
      </c>
      <c r="F59" s="13">
        <f t="shared" si="0"/>
        <v>6325.8499999999995</v>
      </c>
    </row>
    <row r="60" spans="1:6">
      <c r="A60" s="7" t="s">
        <v>62</v>
      </c>
      <c r="B60" s="7" t="s">
        <v>63</v>
      </c>
      <c r="C60" s="11">
        <f>SUM(C61:C62)</f>
        <v>0</v>
      </c>
      <c r="D60" s="11">
        <v>0</v>
      </c>
      <c r="E60" s="11">
        <v>0</v>
      </c>
      <c r="F60" s="11">
        <f t="shared" si="0"/>
        <v>0</v>
      </c>
    </row>
    <row r="61" spans="1:6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f t="shared" si="0"/>
        <v>0</v>
      </c>
    </row>
    <row r="64" spans="1:6">
      <c r="A64" s="4" t="s">
        <v>23</v>
      </c>
      <c r="B64" s="5" t="s">
        <v>70</v>
      </c>
      <c r="C64" s="13">
        <f>SUM(C59,C60,C63)</f>
        <v>6325.8499999999995</v>
      </c>
      <c r="D64" s="13">
        <v>0</v>
      </c>
      <c r="E64" s="13">
        <v>0</v>
      </c>
      <c r="F64" s="13">
        <f t="shared" si="0"/>
        <v>6325.8499999999995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>
      <selection activeCell="D62" sqref="D62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20" t="s">
        <v>71</v>
      </c>
      <c r="B1" s="21"/>
      <c r="C1" s="21"/>
      <c r="D1" s="21"/>
      <c r="E1" s="21"/>
      <c r="F1" s="21"/>
      <c r="G1" s="21"/>
      <c r="H1" s="22"/>
    </row>
    <row r="2" spans="1:8" s="1" customFormat="1" ht="19.5" customHeight="1">
      <c r="A2" s="23"/>
      <c r="B2" s="24"/>
      <c r="C2" s="24"/>
      <c r="D2" s="24"/>
      <c r="E2" s="24"/>
      <c r="F2" s="24"/>
      <c r="G2" s="24"/>
      <c r="H2" s="25"/>
    </row>
    <row r="3" spans="1:8" s="1" customFormat="1" ht="19.5" customHeight="1">
      <c r="A3" s="26"/>
      <c r="B3" s="27"/>
      <c r="C3" s="27"/>
      <c r="D3" s="27"/>
      <c r="E3" s="27"/>
      <c r="F3" s="27"/>
      <c r="G3" s="27"/>
      <c r="H3" s="27"/>
    </row>
    <row r="4" spans="1:8" ht="19.5" customHeight="1">
      <c r="A4" s="28" t="s">
        <v>1</v>
      </c>
      <c r="B4" s="28"/>
      <c r="C4" s="28"/>
      <c r="D4" s="28"/>
      <c r="E4" s="28"/>
      <c r="F4" s="28"/>
      <c r="G4" s="28"/>
      <c r="H4" s="28"/>
    </row>
    <row r="5" spans="1:8" ht="22.5">
      <c r="A5" s="6" t="s">
        <v>2</v>
      </c>
      <c r="B5" s="6" t="s">
        <v>2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</row>
    <row r="6" spans="1:8">
      <c r="A6" s="7" t="s">
        <v>7</v>
      </c>
      <c r="B6" s="7" t="s">
        <v>8</v>
      </c>
      <c r="C6" s="11">
        <v>71915.55</v>
      </c>
      <c r="D6" s="11">
        <v>344.97</v>
      </c>
      <c r="E6" s="11">
        <f t="shared" ref="E6:E64" si="0">SUM(C6,D6)</f>
        <v>72260.52</v>
      </c>
      <c r="F6" s="11">
        <v>0</v>
      </c>
      <c r="G6" s="11">
        <v>70031.34</v>
      </c>
      <c r="H6" s="11">
        <v>70031.34</v>
      </c>
    </row>
    <row r="7" spans="1:8">
      <c r="A7" s="8" t="s">
        <v>9</v>
      </c>
      <c r="B7" s="8" t="s">
        <v>10</v>
      </c>
      <c r="C7" s="12">
        <v>9147.2099999999991</v>
      </c>
      <c r="D7" s="12">
        <v>15.73</v>
      </c>
      <c r="E7" s="12">
        <f t="shared" si="0"/>
        <v>9162.9399999999987</v>
      </c>
      <c r="F7" s="12">
        <v>0</v>
      </c>
      <c r="G7" s="12">
        <v>9162.94</v>
      </c>
      <c r="H7" s="12">
        <v>9162.94</v>
      </c>
    </row>
    <row r="8" spans="1:8">
      <c r="A8" s="7" t="s">
        <v>11</v>
      </c>
      <c r="B8" s="7" t="s">
        <v>12</v>
      </c>
      <c r="C8" s="11">
        <v>20048.66</v>
      </c>
      <c r="D8" s="11">
        <v>-12.07</v>
      </c>
      <c r="E8" s="11">
        <f t="shared" si="0"/>
        <v>20036.59</v>
      </c>
      <c r="F8" s="11">
        <v>0</v>
      </c>
      <c r="G8" s="11">
        <v>10563.8</v>
      </c>
      <c r="H8" s="11">
        <v>10247.86</v>
      </c>
    </row>
    <row r="9" spans="1:8">
      <c r="A9" s="7" t="s">
        <v>13</v>
      </c>
      <c r="B9" s="7" t="s">
        <v>14</v>
      </c>
      <c r="C9" s="11">
        <f t="shared" ref="C9:H9" si="1">SUM(C10:C11)</f>
        <v>335.42</v>
      </c>
      <c r="D9" s="11">
        <f t="shared" si="1"/>
        <v>0.52</v>
      </c>
      <c r="E9" s="11">
        <f t="shared" si="0"/>
        <v>335.94</v>
      </c>
      <c r="F9" s="11">
        <f t="shared" si="1"/>
        <v>0</v>
      </c>
      <c r="G9" s="11">
        <f t="shared" si="1"/>
        <v>0.17</v>
      </c>
      <c r="H9" s="11">
        <f t="shared" si="1"/>
        <v>0.17</v>
      </c>
    </row>
    <row r="10" spans="1:8">
      <c r="A10" s="8" t="s">
        <v>15</v>
      </c>
      <c r="B10" s="8" t="s">
        <v>16</v>
      </c>
      <c r="C10" s="12">
        <v>307.36</v>
      </c>
      <c r="D10" s="12">
        <v>0</v>
      </c>
      <c r="E10" s="12">
        <f t="shared" si="0"/>
        <v>307.36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28.06</v>
      </c>
      <c r="D11" s="12">
        <v>0.52</v>
      </c>
      <c r="E11" s="12">
        <f t="shared" si="0"/>
        <v>28.58</v>
      </c>
      <c r="F11" s="12">
        <v>0</v>
      </c>
      <c r="G11" s="12">
        <v>0.17</v>
      </c>
      <c r="H11" s="12">
        <v>0.17</v>
      </c>
    </row>
    <row r="12" spans="1:8">
      <c r="A12" s="7" t="s">
        <v>19</v>
      </c>
      <c r="B12" s="7" t="s">
        <v>20</v>
      </c>
      <c r="C12" s="11">
        <f t="shared" ref="C12:H12" si="2">SUM(C13,C29)</f>
        <v>919.64</v>
      </c>
      <c r="D12" s="11">
        <f t="shared" si="2"/>
        <v>49.61</v>
      </c>
      <c r="E12" s="11">
        <f t="shared" si="0"/>
        <v>969.25</v>
      </c>
      <c r="F12" s="11">
        <f t="shared" si="2"/>
        <v>0</v>
      </c>
      <c r="G12" s="11">
        <f t="shared" si="2"/>
        <v>241.92</v>
      </c>
      <c r="H12" s="11">
        <f t="shared" si="2"/>
        <v>241.92</v>
      </c>
    </row>
    <row r="13" spans="1:8">
      <c r="A13" s="8" t="s">
        <v>21</v>
      </c>
      <c r="B13" s="8" t="s">
        <v>22</v>
      </c>
      <c r="C13" s="12">
        <f t="shared" ref="C13:H13" si="3">SUM(C14:C20,C25:C28)</f>
        <v>347.85</v>
      </c>
      <c r="D13" s="12">
        <f t="shared" si="3"/>
        <v>0</v>
      </c>
      <c r="E13" s="12">
        <f t="shared" si="0"/>
        <v>347.85</v>
      </c>
      <c r="F13" s="12">
        <f t="shared" si="3"/>
        <v>0</v>
      </c>
      <c r="G13" s="12">
        <f t="shared" si="3"/>
        <v>0</v>
      </c>
      <c r="H13" s="12">
        <f t="shared" si="3"/>
        <v>0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f t="shared" ref="C20:H20" si="4">SUM(C21:C24)</f>
        <v>347.85</v>
      </c>
      <c r="D20" s="12">
        <f t="shared" si="4"/>
        <v>0</v>
      </c>
      <c r="E20" s="12">
        <f t="shared" si="0"/>
        <v>347.85</v>
      </c>
      <c r="F20" s="12">
        <f t="shared" si="4"/>
        <v>0</v>
      </c>
      <c r="G20" s="12">
        <f t="shared" si="4"/>
        <v>0</v>
      </c>
      <c r="H20" s="12">
        <f t="shared" si="4"/>
        <v>0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347.85</v>
      </c>
      <c r="D22" s="12">
        <v>0</v>
      </c>
      <c r="E22" s="12">
        <f t="shared" si="0"/>
        <v>347.85</v>
      </c>
      <c r="F22" s="12">
        <v>0</v>
      </c>
      <c r="G22" s="12">
        <v>0</v>
      </c>
      <c r="H22" s="12">
        <v>0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f t="shared" si="0"/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80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81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f t="shared" ref="C29:H29" si="5">SUM(C30:C31)</f>
        <v>571.79</v>
      </c>
      <c r="D29" s="12">
        <f t="shared" si="5"/>
        <v>49.61</v>
      </c>
      <c r="E29" s="12">
        <f t="shared" si="0"/>
        <v>621.4</v>
      </c>
      <c r="F29" s="12">
        <f t="shared" si="5"/>
        <v>0</v>
      </c>
      <c r="G29" s="12">
        <f t="shared" si="5"/>
        <v>241.92</v>
      </c>
      <c r="H29" s="12">
        <f t="shared" si="5"/>
        <v>241.92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571.79</v>
      </c>
      <c r="D31" s="12">
        <v>49.61</v>
      </c>
      <c r="E31" s="12">
        <f t="shared" si="0"/>
        <v>621.4</v>
      </c>
      <c r="F31" s="12">
        <v>0</v>
      </c>
      <c r="G31" s="12">
        <v>241.92</v>
      </c>
      <c r="H31" s="12">
        <v>241.92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f t="shared" si="0"/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6">SUM(C34:C38)</f>
        <v>19348.419999999998</v>
      </c>
      <c r="D33" s="11">
        <f t="shared" si="6"/>
        <v>4734.22</v>
      </c>
      <c r="E33" s="11">
        <f t="shared" si="0"/>
        <v>24082.639999999999</v>
      </c>
      <c r="F33" s="11">
        <f t="shared" si="6"/>
        <v>0</v>
      </c>
      <c r="G33" s="11">
        <f t="shared" si="6"/>
        <v>11660.51</v>
      </c>
      <c r="H33" s="11">
        <f t="shared" si="6"/>
        <v>11483.95</v>
      </c>
    </row>
    <row r="34" spans="1:8">
      <c r="A34" s="8" t="s">
        <v>47</v>
      </c>
      <c r="B34" s="8" t="s">
        <v>48</v>
      </c>
      <c r="C34" s="12">
        <v>4573</v>
      </c>
      <c r="D34" s="12">
        <v>0</v>
      </c>
      <c r="E34" s="12">
        <f t="shared" si="0"/>
        <v>4573</v>
      </c>
      <c r="F34" s="12">
        <v>0</v>
      </c>
      <c r="G34" s="19">
        <v>1401.41</v>
      </c>
      <c r="H34" s="19">
        <v>1401.41</v>
      </c>
    </row>
    <row r="35" spans="1:8">
      <c r="A35" s="8" t="s">
        <v>49</v>
      </c>
      <c r="B35" s="8" t="s">
        <v>50</v>
      </c>
      <c r="C35" s="12">
        <v>594.95000000000005</v>
      </c>
      <c r="D35" s="12">
        <v>0</v>
      </c>
      <c r="E35" s="12">
        <f t="shared" si="0"/>
        <v>594.95000000000005</v>
      </c>
      <c r="F35" s="12">
        <v>0</v>
      </c>
      <c r="G35" s="12">
        <v>0</v>
      </c>
      <c r="H35" s="12">
        <v>0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14180.469999999998</v>
      </c>
      <c r="D38" s="12">
        <v>4734.22</v>
      </c>
      <c r="E38" s="12">
        <f t="shared" si="0"/>
        <v>18914.689999999999</v>
      </c>
      <c r="F38" s="12">
        <v>0</v>
      </c>
      <c r="G38" s="12">
        <v>10259.1</v>
      </c>
      <c r="H38" s="12">
        <v>10082.540000000001</v>
      </c>
    </row>
    <row r="39" spans="1:8">
      <c r="A39" s="7" t="s">
        <v>57</v>
      </c>
      <c r="B39" s="7" t="s">
        <v>58</v>
      </c>
      <c r="C39" s="11">
        <f t="shared" ref="C39:H39" si="7">SUM(C40,C56)</f>
        <v>0</v>
      </c>
      <c r="D39" s="11">
        <f t="shared" si="7"/>
        <v>0</v>
      </c>
      <c r="E39" s="11">
        <f t="shared" si="0"/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</row>
    <row r="40" spans="1:8">
      <c r="A40" s="8" t="s">
        <v>59</v>
      </c>
      <c r="B40" s="8" t="s">
        <v>22</v>
      </c>
      <c r="C40" s="12">
        <f t="shared" ref="C40:H40" si="8">SUM(C41:C47,C52:C55)</f>
        <v>0</v>
      </c>
      <c r="D40" s="12">
        <f t="shared" si="8"/>
        <v>0</v>
      </c>
      <c r="E40" s="12">
        <f t="shared" si="0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f t="shared" si="0"/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f t="shared" ref="C47:H47" si="9">SUM(C48:C51)</f>
        <v>0</v>
      </c>
      <c r="D47" s="12">
        <f t="shared" si="9"/>
        <v>0</v>
      </c>
      <c r="E47" s="12">
        <f t="shared" si="0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81</v>
      </c>
      <c r="C53" s="12">
        <v>0</v>
      </c>
      <c r="D53" s="12">
        <v>0</v>
      </c>
      <c r="E53" s="12">
        <f t="shared" si="0"/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f t="shared" ref="C56:H56" si="10">SUM(C57:C58)</f>
        <v>0</v>
      </c>
      <c r="D56" s="12">
        <f t="shared" si="10"/>
        <v>0</v>
      </c>
      <c r="E56" s="12">
        <f t="shared" si="0"/>
        <v>0</v>
      </c>
      <c r="F56" s="12">
        <f t="shared" si="10"/>
        <v>0</v>
      </c>
      <c r="G56" s="12">
        <f t="shared" si="10"/>
        <v>0</v>
      </c>
      <c r="H56" s="12">
        <f t="shared" si="10"/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f t="shared" si="0"/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H59" si="11">SUM(C39,C33,C32,C12,C9,C8,C6)</f>
        <v>112567.69</v>
      </c>
      <c r="D59" s="13">
        <f t="shared" si="11"/>
        <v>5117.2500000000009</v>
      </c>
      <c r="E59" s="13">
        <f t="shared" si="0"/>
        <v>117684.94</v>
      </c>
      <c r="F59" s="13">
        <f t="shared" si="11"/>
        <v>0</v>
      </c>
      <c r="G59" s="13">
        <f t="shared" si="11"/>
        <v>92497.739999999991</v>
      </c>
      <c r="H59" s="13">
        <f t="shared" si="11"/>
        <v>92005.239999999991</v>
      </c>
    </row>
    <row r="60" spans="1:8">
      <c r="A60" s="7" t="s">
        <v>62</v>
      </c>
      <c r="B60" s="7" t="s">
        <v>63</v>
      </c>
      <c r="C60" s="11">
        <f t="shared" ref="C60:H60" si="12">SUM(C61:C62)</f>
        <v>1</v>
      </c>
      <c r="D60" s="11">
        <f t="shared" si="12"/>
        <v>0</v>
      </c>
      <c r="E60" s="11">
        <f t="shared" si="0"/>
        <v>1</v>
      </c>
      <c r="F60" s="11">
        <f t="shared" si="12"/>
        <v>0</v>
      </c>
      <c r="G60" s="11">
        <f t="shared" si="12"/>
        <v>0</v>
      </c>
      <c r="H60" s="11">
        <f t="shared" si="12"/>
        <v>0</v>
      </c>
    </row>
    <row r="61" spans="1:8">
      <c r="A61" s="8" t="s">
        <v>64</v>
      </c>
      <c r="B61" s="8" t="s">
        <v>65</v>
      </c>
      <c r="C61" s="12">
        <v>1</v>
      </c>
      <c r="D61" s="12">
        <v>0</v>
      </c>
      <c r="E61" s="12">
        <f t="shared" si="0"/>
        <v>1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1501.31</v>
      </c>
      <c r="D63" s="11">
        <v>0</v>
      </c>
      <c r="E63" s="11">
        <f t="shared" si="0"/>
        <v>1501.31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H64" si="13">SUM(C59,C60,C63)</f>
        <v>114070</v>
      </c>
      <c r="D64" s="13">
        <f t="shared" si="13"/>
        <v>5117.2500000000009</v>
      </c>
      <c r="E64" s="13">
        <f t="shared" si="0"/>
        <v>119187.25</v>
      </c>
      <c r="F64" s="13">
        <f t="shared" si="13"/>
        <v>0</v>
      </c>
      <c r="G64" s="13">
        <f t="shared" si="13"/>
        <v>92497.739999999991</v>
      </c>
      <c r="H64" s="13">
        <f t="shared" si="13"/>
        <v>92005.239999999991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workbookViewId="0">
      <selection activeCell="E18" sqref="E18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20" t="s">
        <v>82</v>
      </c>
      <c r="B1" s="21"/>
      <c r="C1" s="21"/>
      <c r="D1" s="21"/>
      <c r="E1" s="21"/>
      <c r="F1" s="21"/>
      <c r="G1" s="21"/>
      <c r="H1" s="22"/>
    </row>
    <row r="2" spans="1:8" s="1" customFormat="1" ht="19.5" customHeight="1">
      <c r="A2" s="23"/>
      <c r="B2" s="24"/>
      <c r="C2" s="24"/>
      <c r="D2" s="24"/>
      <c r="E2" s="24"/>
      <c r="F2" s="24"/>
      <c r="G2" s="24"/>
      <c r="H2" s="25"/>
    </row>
    <row r="3" spans="1:8" s="1" customFormat="1" ht="19.5" customHeight="1">
      <c r="A3" s="26"/>
      <c r="B3" s="27"/>
      <c r="C3" s="27"/>
      <c r="D3" s="27"/>
      <c r="E3" s="27"/>
      <c r="F3" s="27"/>
      <c r="G3" s="27"/>
      <c r="H3" s="27"/>
    </row>
    <row r="4" spans="1:8" ht="19.5" customHeight="1">
      <c r="A4" s="28" t="s">
        <v>1</v>
      </c>
      <c r="B4" s="28"/>
      <c r="C4" s="28"/>
      <c r="D4" s="28"/>
      <c r="E4" s="28"/>
      <c r="F4" s="28"/>
      <c r="G4" s="28"/>
      <c r="H4" s="28"/>
    </row>
    <row r="5" spans="1:8" ht="45">
      <c r="A5" s="6" t="s">
        <v>2</v>
      </c>
      <c r="B5" s="6" t="s">
        <v>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</row>
    <row r="6" spans="1:8">
      <c r="A6" s="7" t="s">
        <v>7</v>
      </c>
      <c r="B6" s="7" t="s">
        <v>8</v>
      </c>
      <c r="C6" s="11">
        <v>0</v>
      </c>
      <c r="D6" s="11">
        <v>0</v>
      </c>
      <c r="E6" s="11">
        <v>0</v>
      </c>
      <c r="F6" s="11">
        <v>0</v>
      </c>
      <c r="G6" s="11">
        <v>344.97</v>
      </c>
      <c r="H6" s="11">
        <v>0</v>
      </c>
    </row>
    <row r="7" spans="1:8">
      <c r="A7" s="8" t="s">
        <v>9</v>
      </c>
      <c r="B7" s="8" t="s">
        <v>10</v>
      </c>
      <c r="C7" s="12">
        <v>0</v>
      </c>
      <c r="D7" s="12">
        <v>0</v>
      </c>
      <c r="E7" s="12">
        <v>0</v>
      </c>
      <c r="F7" s="12">
        <v>0</v>
      </c>
      <c r="G7" s="12">
        <v>15.73</v>
      </c>
      <c r="H7" s="12">
        <v>0</v>
      </c>
    </row>
    <row r="8" spans="1:8">
      <c r="A8" s="7" t="s">
        <v>11</v>
      </c>
      <c r="B8" s="7" t="s">
        <v>12</v>
      </c>
      <c r="C8" s="11">
        <v>0</v>
      </c>
      <c r="D8" s="11">
        <v>-99.09</v>
      </c>
      <c r="E8" s="11">
        <v>0</v>
      </c>
      <c r="F8" s="11">
        <v>10</v>
      </c>
      <c r="G8" s="11">
        <v>77.02</v>
      </c>
      <c r="H8" s="11">
        <v>0</v>
      </c>
    </row>
    <row r="9" spans="1:8">
      <c r="A9" s="7" t="s">
        <v>13</v>
      </c>
      <c r="B9" s="7" t="s">
        <v>14</v>
      </c>
      <c r="C9" s="11">
        <v>0</v>
      </c>
      <c r="D9" s="11">
        <f t="shared" ref="D9:E9" si="0">SUM(D10:D11)</f>
        <v>0.52</v>
      </c>
      <c r="E9" s="11">
        <f t="shared" si="0"/>
        <v>0</v>
      </c>
      <c r="F9" s="11">
        <v>0</v>
      </c>
      <c r="G9" s="11">
        <f t="shared" ref="G9" si="1">SUM(G10:G11)</f>
        <v>0</v>
      </c>
      <c r="H9" s="11">
        <v>0</v>
      </c>
    </row>
    <row r="10" spans="1:8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0</v>
      </c>
      <c r="D11" s="12">
        <v>0.52</v>
      </c>
      <c r="E11" s="12">
        <v>0</v>
      </c>
      <c r="F11" s="12">
        <v>0</v>
      </c>
      <c r="G11" s="12">
        <v>0</v>
      </c>
      <c r="H11" s="12">
        <v>0</v>
      </c>
    </row>
    <row r="12" spans="1:8">
      <c r="A12" s="7" t="s">
        <v>19</v>
      </c>
      <c r="B12" s="7" t="s">
        <v>20</v>
      </c>
      <c r="C12" s="11">
        <v>0</v>
      </c>
      <c r="D12" s="11">
        <f t="shared" ref="D12:F12" si="2">SUM(D13,D29)</f>
        <v>1.2</v>
      </c>
      <c r="E12" s="11">
        <f t="shared" si="2"/>
        <v>0</v>
      </c>
      <c r="F12" s="11">
        <f t="shared" si="2"/>
        <v>0</v>
      </c>
      <c r="G12" s="11">
        <f t="shared" ref="G12:H12" si="3">SUM(G13,G29)</f>
        <v>48.41</v>
      </c>
      <c r="H12" s="11">
        <f t="shared" si="3"/>
        <v>0</v>
      </c>
    </row>
    <row r="13" spans="1:8">
      <c r="A13" s="8" t="s">
        <v>21</v>
      </c>
      <c r="B13" s="8" t="s">
        <v>22</v>
      </c>
      <c r="C13" s="12">
        <v>0</v>
      </c>
      <c r="D13" s="12">
        <f t="shared" ref="D13" si="4">SUM(D14:D20,D25:D28)</f>
        <v>0</v>
      </c>
      <c r="E13" s="12">
        <v>0</v>
      </c>
      <c r="F13" s="12">
        <v>0</v>
      </c>
      <c r="G13" s="12">
        <f t="shared" ref="G13" si="5">SUM(G14:G20,G25:G28)</f>
        <v>0</v>
      </c>
      <c r="H13" s="12">
        <v>0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v>0</v>
      </c>
      <c r="D20" s="12">
        <f t="shared" ref="D20" si="6">SUM(D21:D24)</f>
        <v>0</v>
      </c>
      <c r="E20" s="12">
        <v>0</v>
      </c>
      <c r="F20" s="12">
        <v>0</v>
      </c>
      <c r="G20" s="12">
        <f t="shared" ref="G20" si="7">SUM(G21:G24)</f>
        <v>0</v>
      </c>
      <c r="H20" s="12">
        <v>0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v>0</v>
      </c>
      <c r="D29" s="12">
        <f t="shared" ref="D29:F29" si="8">SUM(D30:D31)</f>
        <v>1.2</v>
      </c>
      <c r="E29" s="12">
        <f t="shared" si="8"/>
        <v>0</v>
      </c>
      <c r="F29" s="12">
        <f t="shared" si="8"/>
        <v>0</v>
      </c>
      <c r="G29" s="12">
        <f t="shared" ref="G29:H29" si="9">SUM(G30:G31)</f>
        <v>48.41</v>
      </c>
      <c r="H29" s="12">
        <f t="shared" si="9"/>
        <v>0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0</v>
      </c>
      <c r="D31" s="12">
        <v>1.2</v>
      </c>
      <c r="E31" s="12">
        <v>0</v>
      </c>
      <c r="F31" s="12">
        <v>0</v>
      </c>
      <c r="G31" s="12">
        <v>48.41</v>
      </c>
      <c r="H31" s="12">
        <v>0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F33" si="10">SUM(C34:C38)</f>
        <v>0</v>
      </c>
      <c r="D33" s="11">
        <f t="shared" si="10"/>
        <v>97.37</v>
      </c>
      <c r="E33" s="11">
        <f t="shared" si="10"/>
        <v>105.96</v>
      </c>
      <c r="F33" s="11">
        <f t="shared" si="10"/>
        <v>0</v>
      </c>
      <c r="G33" s="11">
        <f t="shared" ref="G33:H33" si="11">SUM(G34:G38)</f>
        <v>4530.8900000000003</v>
      </c>
      <c r="H33" s="11">
        <f t="shared" si="11"/>
        <v>0</v>
      </c>
    </row>
    <row r="34" spans="1:8">
      <c r="A34" s="8" t="s">
        <v>47</v>
      </c>
      <c r="B34" s="8" t="s">
        <v>48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0</v>
      </c>
      <c r="D38" s="12">
        <v>97.37</v>
      </c>
      <c r="E38" s="12">
        <v>105.96</v>
      </c>
      <c r="F38" s="12">
        <v>0</v>
      </c>
      <c r="G38" s="12">
        <v>4530.8900000000003</v>
      </c>
      <c r="H38" s="12">
        <v>0</v>
      </c>
    </row>
    <row r="39" spans="1:8">
      <c r="A39" s="7" t="s">
        <v>57</v>
      </c>
      <c r="B39" s="7" t="s">
        <v>58</v>
      </c>
      <c r="C39" s="11">
        <v>0</v>
      </c>
      <c r="D39" s="11">
        <f t="shared" ref="D39:F39" si="12">SUM(D40,D56)</f>
        <v>0</v>
      </c>
      <c r="E39" s="11">
        <v>0</v>
      </c>
      <c r="F39" s="11">
        <f t="shared" si="12"/>
        <v>0</v>
      </c>
      <c r="G39" s="11">
        <f t="shared" ref="G39" si="13">SUM(G40,G56)</f>
        <v>0</v>
      </c>
      <c r="H39" s="11">
        <v>0</v>
      </c>
    </row>
    <row r="40" spans="1:8">
      <c r="A40" s="8" t="s">
        <v>59</v>
      </c>
      <c r="B40" s="8" t="s">
        <v>22</v>
      </c>
      <c r="C40" s="12">
        <v>0</v>
      </c>
      <c r="D40" s="12">
        <f t="shared" ref="D40" si="14">SUM(D41:D47,D52:D55)</f>
        <v>0</v>
      </c>
      <c r="E40" s="12">
        <v>0</v>
      </c>
      <c r="F40" s="12">
        <v>0</v>
      </c>
      <c r="G40" s="12">
        <f t="shared" ref="G40" si="15">SUM(G41:G47,G52:G55)</f>
        <v>0</v>
      </c>
      <c r="H40" s="12"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v>0</v>
      </c>
      <c r="D47" s="12">
        <f t="shared" ref="D47" si="16">SUM(D48:D51)</f>
        <v>0</v>
      </c>
      <c r="E47" s="12">
        <v>0</v>
      </c>
      <c r="F47" s="12">
        <v>0</v>
      </c>
      <c r="G47" s="12">
        <f t="shared" ref="G47" si="17">SUM(G48:G51)</f>
        <v>0</v>
      </c>
      <c r="H47" s="12"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v>0</v>
      </c>
      <c r="D56" s="12">
        <f t="shared" ref="D56:F56" si="18">SUM(D57:D58)</f>
        <v>0</v>
      </c>
      <c r="E56" s="12">
        <v>0</v>
      </c>
      <c r="F56" s="12">
        <f t="shared" si="18"/>
        <v>0</v>
      </c>
      <c r="G56" s="12">
        <f t="shared" ref="G56" si="19">SUM(G57:G58)</f>
        <v>0</v>
      </c>
      <c r="H56" s="12"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F59" si="20">SUM(C39,C33,C32,C12,C9,C8,C6)</f>
        <v>0</v>
      </c>
      <c r="D59" s="13">
        <f t="shared" si="20"/>
        <v>0</v>
      </c>
      <c r="E59" s="13">
        <f t="shared" si="20"/>
        <v>105.96</v>
      </c>
      <c r="F59" s="13">
        <f t="shared" si="20"/>
        <v>10</v>
      </c>
      <c r="G59" s="13">
        <f t="shared" ref="G59:H59" si="21">SUM(G39,G33,G32,G12,G9,G8,G6)</f>
        <v>5001.2900000000009</v>
      </c>
      <c r="H59" s="13">
        <f t="shared" si="21"/>
        <v>0</v>
      </c>
    </row>
    <row r="60" spans="1:8">
      <c r="A60" s="7" t="s">
        <v>62</v>
      </c>
      <c r="B60" s="7" t="s">
        <v>63</v>
      </c>
      <c r="C60" s="11">
        <f>SUM(C61:C62)</f>
        <v>0</v>
      </c>
      <c r="D60" s="11">
        <f t="shared" ref="D60:E60" si="22">SUM(D61:D62)</f>
        <v>0</v>
      </c>
      <c r="E60" s="11">
        <f t="shared" si="22"/>
        <v>0</v>
      </c>
      <c r="F60" s="11">
        <v>0</v>
      </c>
      <c r="G60" s="11">
        <f t="shared" ref="G60" si="23">SUM(G61:G62)</f>
        <v>0</v>
      </c>
      <c r="H60" s="11">
        <v>0</v>
      </c>
    </row>
    <row r="61" spans="1:8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F64" si="24">SUM(C59,C60,C63)</f>
        <v>0</v>
      </c>
      <c r="D64" s="13">
        <f t="shared" si="24"/>
        <v>0</v>
      </c>
      <c r="E64" s="13">
        <f t="shared" si="24"/>
        <v>105.96</v>
      </c>
      <c r="F64" s="13">
        <f t="shared" si="24"/>
        <v>10</v>
      </c>
      <c r="G64" s="13">
        <f t="shared" ref="G64:H64" si="25">SUM(G59,G60,G63)</f>
        <v>5001.2900000000009</v>
      </c>
      <c r="H64" s="13">
        <f t="shared" si="25"/>
        <v>0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  <ignoredErrors>
    <ignoredError sqref="A1:B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28" workbookViewId="0">
      <selection activeCell="C68" sqref="C68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20" t="s">
        <v>90</v>
      </c>
      <c r="B1" s="21"/>
      <c r="C1" s="21"/>
      <c r="D1" s="21"/>
      <c r="E1" s="21"/>
      <c r="F1" s="22"/>
    </row>
    <row r="2" spans="1:6" s="1" customFormat="1" ht="19.5" customHeight="1">
      <c r="A2" s="23"/>
      <c r="B2" s="24"/>
      <c r="C2" s="24"/>
      <c r="D2" s="24"/>
      <c r="E2" s="24"/>
      <c r="F2" s="25"/>
    </row>
    <row r="3" spans="1:6" s="1" customFormat="1" ht="19.5" customHeight="1">
      <c r="A3" s="26"/>
      <c r="B3" s="27"/>
      <c r="C3" s="27"/>
      <c r="D3" s="27"/>
      <c r="E3" s="27"/>
      <c r="F3" s="27"/>
    </row>
    <row r="4" spans="1:6" ht="19.5" customHeight="1">
      <c r="A4" s="28" t="s">
        <v>1</v>
      </c>
      <c r="B4" s="28"/>
      <c r="C4" s="28"/>
      <c r="D4" s="28"/>
      <c r="E4" s="28"/>
      <c r="F4" s="28"/>
    </row>
    <row r="5" spans="1:6" ht="33.75">
      <c r="A5" s="6" t="s">
        <v>2</v>
      </c>
      <c r="B5" s="6" t="s">
        <v>2</v>
      </c>
      <c r="C5" s="6" t="s">
        <v>91</v>
      </c>
      <c r="D5" s="6" t="s">
        <v>4</v>
      </c>
      <c r="E5" s="6" t="s">
        <v>5</v>
      </c>
      <c r="F5" s="6" t="s">
        <v>92</v>
      </c>
    </row>
    <row r="6" spans="1:6">
      <c r="A6" s="7" t="s">
        <v>13</v>
      </c>
      <c r="B6" s="7" t="s">
        <v>93</v>
      </c>
      <c r="C6" s="11">
        <f>SUM(C7:C9)</f>
        <v>179.49</v>
      </c>
      <c r="D6" s="11">
        <v>0</v>
      </c>
      <c r="E6" s="11">
        <v>0</v>
      </c>
      <c r="F6" s="11">
        <f>C6</f>
        <v>179.49</v>
      </c>
    </row>
    <row r="7" spans="1:6">
      <c r="A7" s="8" t="s">
        <v>15</v>
      </c>
      <c r="B7" s="8" t="s">
        <v>94</v>
      </c>
      <c r="C7" s="12">
        <v>62.6</v>
      </c>
      <c r="D7" s="12">
        <v>0</v>
      </c>
      <c r="E7" s="12">
        <v>0</v>
      </c>
      <c r="F7" s="12">
        <f>C7</f>
        <v>62.6</v>
      </c>
    </row>
    <row r="8" spans="1:6">
      <c r="A8" s="8" t="s">
        <v>95</v>
      </c>
      <c r="B8" s="8" t="s">
        <v>96</v>
      </c>
      <c r="C8" s="12">
        <v>116.86</v>
      </c>
      <c r="D8" s="12">
        <v>0</v>
      </c>
      <c r="E8" s="12">
        <v>0</v>
      </c>
      <c r="F8" s="12">
        <f>C8</f>
        <v>116.86</v>
      </c>
    </row>
    <row r="9" spans="1:6">
      <c r="A9" s="8" t="s">
        <v>97</v>
      </c>
      <c r="B9" s="8" t="s">
        <v>98</v>
      </c>
      <c r="C9" s="12">
        <v>0.03</v>
      </c>
      <c r="D9" s="12">
        <v>0</v>
      </c>
      <c r="E9" s="12">
        <v>0</v>
      </c>
      <c r="F9" s="12">
        <f>C9</f>
        <v>0.03</v>
      </c>
    </row>
    <row r="10" spans="1:6">
      <c r="A10" s="7" t="s">
        <v>19</v>
      </c>
      <c r="B10" s="7" t="s">
        <v>20</v>
      </c>
      <c r="C10" s="11">
        <f>SUM(C11,C26,C31)</f>
        <v>10.8</v>
      </c>
      <c r="D10" s="11">
        <v>0</v>
      </c>
      <c r="E10" s="11">
        <v>0</v>
      </c>
      <c r="F10" s="11">
        <f>C10</f>
        <v>10.8</v>
      </c>
    </row>
    <row r="11" spans="1:6">
      <c r="A11" s="8" t="s">
        <v>21</v>
      </c>
      <c r="B11" s="8" t="s">
        <v>99</v>
      </c>
      <c r="C11" s="12">
        <f>SUM(C12:C17,C22:C25)</f>
        <v>10.8</v>
      </c>
      <c r="D11" s="12">
        <v>0</v>
      </c>
      <c r="E11" s="12">
        <v>0</v>
      </c>
      <c r="F11" s="12">
        <f t="shared" ref="F11:F69" si="0">C11</f>
        <v>10.8</v>
      </c>
    </row>
    <row r="12" spans="1:6">
      <c r="A12" s="8" t="s">
        <v>23</v>
      </c>
      <c r="B12" s="8" t="s">
        <v>100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ht="24">
      <c r="A13" s="8" t="s">
        <v>23</v>
      </c>
      <c r="B13" s="8" t="s">
        <v>101</v>
      </c>
      <c r="C13" s="12">
        <v>0</v>
      </c>
      <c r="D13" s="12">
        <v>0</v>
      </c>
      <c r="E13" s="12">
        <v>0</v>
      </c>
      <c r="F13" s="12">
        <f t="shared" si="0"/>
        <v>0</v>
      </c>
    </row>
    <row r="14" spans="1:6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>
      <c r="A15" s="8" t="s">
        <v>23</v>
      </c>
      <c r="B15" s="8" t="s">
        <v>103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104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>
      <c r="A17" s="8" t="s">
        <v>23</v>
      </c>
      <c r="B17" s="8" t="s">
        <v>105</v>
      </c>
      <c r="C17" s="12">
        <f>SUM(C18:C21)</f>
        <v>0</v>
      </c>
      <c r="D17" s="12">
        <v>0</v>
      </c>
      <c r="E17" s="12">
        <v>0</v>
      </c>
      <c r="F17" s="12">
        <f t="shared" si="0"/>
        <v>0</v>
      </c>
    </row>
    <row r="18" spans="1:6">
      <c r="A18" s="8" t="s">
        <v>23</v>
      </c>
      <c r="B18" s="8" t="s">
        <v>31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106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33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107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110</v>
      </c>
      <c r="C25" s="12">
        <v>10.8</v>
      </c>
      <c r="D25" s="12">
        <v>0</v>
      </c>
      <c r="E25" s="12">
        <v>0</v>
      </c>
      <c r="F25" s="12">
        <f t="shared" si="0"/>
        <v>10.8</v>
      </c>
    </row>
    <row r="26" spans="1:6">
      <c r="A26" s="8" t="s">
        <v>39</v>
      </c>
      <c r="B26" s="8" t="s">
        <v>111</v>
      </c>
      <c r="C26" s="12">
        <f>SUM(C27:C30)</f>
        <v>0</v>
      </c>
      <c r="D26" s="12">
        <v>0</v>
      </c>
      <c r="E26" s="12">
        <v>0</v>
      </c>
      <c r="F26" s="12">
        <f t="shared" si="0"/>
        <v>0</v>
      </c>
    </row>
    <row r="27" spans="1:6">
      <c r="A27" s="8" t="s">
        <v>23</v>
      </c>
      <c r="B27" s="8" t="s">
        <v>112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23</v>
      </c>
      <c r="B29" s="8" t="s">
        <v>114</v>
      </c>
      <c r="C29" s="12">
        <v>0</v>
      </c>
      <c r="D29" s="12">
        <v>0</v>
      </c>
      <c r="E29" s="12">
        <v>0</v>
      </c>
      <c r="F29" s="12">
        <f t="shared" si="0"/>
        <v>0</v>
      </c>
    </row>
    <row r="30" spans="1:6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>
      <c r="A31" s="8" t="s">
        <v>116</v>
      </c>
      <c r="B31" s="8" t="s">
        <v>117</v>
      </c>
      <c r="C31" s="12">
        <f>SUM(C32:C33)</f>
        <v>0</v>
      </c>
      <c r="D31" s="12">
        <v>0</v>
      </c>
      <c r="E31" s="12">
        <v>0</v>
      </c>
      <c r="F31" s="12">
        <f t="shared" si="0"/>
        <v>0</v>
      </c>
    </row>
    <row r="32" spans="1:6">
      <c r="A32" s="8" t="s">
        <v>23</v>
      </c>
      <c r="B32" s="8" t="s">
        <v>41</v>
      </c>
      <c r="C32" s="12">
        <v>0</v>
      </c>
      <c r="D32" s="12">
        <v>0</v>
      </c>
      <c r="E32" s="12">
        <v>0</v>
      </c>
      <c r="F32" s="12">
        <f t="shared" si="0"/>
        <v>0</v>
      </c>
    </row>
    <row r="33" spans="1:6">
      <c r="A33" s="8" t="s">
        <v>23</v>
      </c>
      <c r="B33" s="8" t="s">
        <v>42</v>
      </c>
      <c r="C33" s="12">
        <v>0</v>
      </c>
      <c r="D33" s="12">
        <v>0</v>
      </c>
      <c r="E33" s="12">
        <v>0</v>
      </c>
      <c r="F33" s="12">
        <f t="shared" si="0"/>
        <v>0</v>
      </c>
    </row>
    <row r="34" spans="1:6">
      <c r="A34" s="7" t="s">
        <v>118</v>
      </c>
      <c r="B34" s="7" t="s">
        <v>119</v>
      </c>
      <c r="C34" s="11">
        <f>SUM(C35:C36)</f>
        <v>23.96</v>
      </c>
      <c r="D34" s="11">
        <v>0</v>
      </c>
      <c r="E34" s="11">
        <v>0</v>
      </c>
      <c r="F34" s="11">
        <f t="shared" si="0"/>
        <v>23.96</v>
      </c>
    </row>
    <row r="35" spans="1:6">
      <c r="A35" s="8" t="s">
        <v>120</v>
      </c>
      <c r="B35" s="8" t="s">
        <v>16</v>
      </c>
      <c r="C35" s="12">
        <v>1.01</v>
      </c>
      <c r="D35" s="12">
        <v>0</v>
      </c>
      <c r="E35" s="12">
        <v>0</v>
      </c>
      <c r="F35" s="12">
        <f t="shared" si="0"/>
        <v>1.01</v>
      </c>
    </row>
    <row r="36" spans="1:6">
      <c r="A36" s="8" t="s">
        <v>121</v>
      </c>
      <c r="B36" s="8" t="s">
        <v>122</v>
      </c>
      <c r="C36" s="12">
        <v>22.95</v>
      </c>
      <c r="D36" s="12">
        <v>0</v>
      </c>
      <c r="E36" s="12">
        <v>0</v>
      </c>
      <c r="F36" s="12">
        <f t="shared" si="0"/>
        <v>22.95</v>
      </c>
    </row>
    <row r="37" spans="1:6">
      <c r="A37" s="7" t="s">
        <v>45</v>
      </c>
      <c r="B37" s="7" t="s">
        <v>123</v>
      </c>
      <c r="C37" s="11">
        <f>SUM(C38:C39)</f>
        <v>0</v>
      </c>
      <c r="D37" s="11">
        <v>0</v>
      </c>
      <c r="E37" s="11">
        <v>0</v>
      </c>
      <c r="F37" s="11">
        <f t="shared" si="0"/>
        <v>0</v>
      </c>
    </row>
    <row r="38" spans="1:6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f t="shared" si="0"/>
        <v>0</v>
      </c>
    </row>
    <row r="39" spans="1:6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f t="shared" si="0"/>
        <v>0</v>
      </c>
    </row>
    <row r="40" spans="1:6">
      <c r="A40" s="7" t="s">
        <v>57</v>
      </c>
      <c r="B40" s="7" t="s">
        <v>58</v>
      </c>
      <c r="C40" s="11">
        <f>SUM(C41,C56,C61)</f>
        <v>0</v>
      </c>
      <c r="D40" s="11">
        <v>0</v>
      </c>
      <c r="E40" s="11">
        <v>0</v>
      </c>
      <c r="F40" s="11">
        <f t="shared" si="0"/>
        <v>0</v>
      </c>
    </row>
    <row r="41" spans="1:6">
      <c r="A41" s="8" t="s">
        <v>59</v>
      </c>
      <c r="B41" s="8" t="s">
        <v>99</v>
      </c>
      <c r="C41" s="12">
        <f>SUM(C42:C47,C52:C55)</f>
        <v>0</v>
      </c>
      <c r="D41" s="12">
        <v>0</v>
      </c>
      <c r="E41" s="12">
        <v>0</v>
      </c>
      <c r="F41" s="12">
        <f t="shared" si="0"/>
        <v>0</v>
      </c>
    </row>
    <row r="42" spans="1:6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102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104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105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107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108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109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110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>
      <c r="A56" s="8" t="s">
        <v>60</v>
      </c>
      <c r="B56" s="8" t="s">
        <v>111</v>
      </c>
      <c r="C56" s="12">
        <f>SUM(C57:C60)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f t="shared" si="0"/>
        <v>0</v>
      </c>
    </row>
    <row r="60" spans="1:6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f t="shared" si="0"/>
        <v>0</v>
      </c>
    </row>
    <row r="61" spans="1:6">
      <c r="A61" s="8" t="s">
        <v>124</v>
      </c>
      <c r="B61" s="8" t="s">
        <v>117</v>
      </c>
      <c r="C61" s="12">
        <f>SUM(C62:C63)</f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f t="shared" si="0"/>
        <v>0</v>
      </c>
    </row>
    <row r="64" spans="1:6">
      <c r="A64" s="9" t="s">
        <v>23</v>
      </c>
      <c r="B64" s="10" t="s">
        <v>61</v>
      </c>
      <c r="C64" s="13">
        <f>SUM(C40,C37,C34,C10,C6)</f>
        <v>214.25</v>
      </c>
      <c r="D64" s="13">
        <v>0</v>
      </c>
      <c r="E64" s="13">
        <v>0</v>
      </c>
      <c r="F64" s="13">
        <f t="shared" si="0"/>
        <v>214.25</v>
      </c>
    </row>
    <row r="65" spans="1:6">
      <c r="A65" s="7" t="s">
        <v>62</v>
      </c>
      <c r="B65" s="7" t="s">
        <v>63</v>
      </c>
      <c r="C65" s="11">
        <f>SUM(C66:C67)</f>
        <v>0</v>
      </c>
      <c r="D65" s="11">
        <v>0</v>
      </c>
      <c r="E65" s="11">
        <v>0</v>
      </c>
      <c r="F65" s="11">
        <f t="shared" si="0"/>
        <v>0</v>
      </c>
    </row>
    <row r="66" spans="1:6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f t="shared" si="0"/>
        <v>0</v>
      </c>
    </row>
    <row r="67" spans="1:6">
      <c r="A67" s="8" t="s">
        <v>66</v>
      </c>
      <c r="B67" s="8" t="s">
        <v>126</v>
      </c>
      <c r="C67" s="12">
        <v>0</v>
      </c>
      <c r="D67" s="12">
        <v>0</v>
      </c>
      <c r="E67" s="12">
        <v>0</v>
      </c>
      <c r="F67" s="12">
        <f t="shared" si="0"/>
        <v>0</v>
      </c>
    </row>
    <row r="68" spans="1:6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f t="shared" si="0"/>
        <v>0</v>
      </c>
    </row>
    <row r="69" spans="1:6">
      <c r="A69" s="4" t="s">
        <v>23</v>
      </c>
      <c r="B69" s="5" t="s">
        <v>70</v>
      </c>
      <c r="C69" s="13">
        <f>SUM(C64,C65,C68)</f>
        <v>214.25</v>
      </c>
      <c r="D69" s="13">
        <v>0</v>
      </c>
      <c r="E69" s="13">
        <v>0</v>
      </c>
      <c r="F69" s="13">
        <f t="shared" si="0"/>
        <v>214.25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workbookViewId="0">
      <selection activeCell="A5" sqref="A5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20" t="s">
        <v>127</v>
      </c>
      <c r="B1" s="21"/>
      <c r="C1" s="21"/>
      <c r="D1" s="21"/>
      <c r="E1" s="22"/>
    </row>
    <row r="2" spans="1:5" s="1" customFormat="1" ht="19.5" customHeight="1">
      <c r="A2" s="23"/>
      <c r="B2" s="24"/>
      <c r="C2" s="24"/>
      <c r="D2" s="24"/>
      <c r="E2" s="25"/>
    </row>
    <row r="3" spans="1:5" s="1" customFormat="1" ht="19.5" customHeight="1">
      <c r="A3" s="26"/>
      <c r="B3" s="27"/>
      <c r="C3" s="27"/>
      <c r="D3" s="27"/>
      <c r="E3" s="27"/>
    </row>
    <row r="4" spans="1:5" ht="19.5" customHeight="1">
      <c r="A4" s="28" t="s">
        <v>1</v>
      </c>
      <c r="B4" s="28"/>
      <c r="C4" s="28"/>
      <c r="D4" s="28"/>
      <c r="E4" s="28"/>
    </row>
    <row r="5" spans="1:5" ht="22.5">
      <c r="A5" s="6" t="s">
        <v>2</v>
      </c>
      <c r="B5" s="6" t="s">
        <v>2</v>
      </c>
      <c r="C5" s="6" t="s">
        <v>128</v>
      </c>
      <c r="D5" s="6" t="s">
        <v>129</v>
      </c>
      <c r="E5" s="6" t="s">
        <v>130</v>
      </c>
    </row>
    <row r="6" spans="1:5">
      <c r="A6" s="7" t="s">
        <v>13</v>
      </c>
      <c r="B6" s="7" t="s">
        <v>93</v>
      </c>
      <c r="C6" s="11">
        <f>SUM(C7:C9)</f>
        <v>17952.53</v>
      </c>
      <c r="D6" s="11">
        <f>SUM(D7:D9)</f>
        <v>811.61</v>
      </c>
      <c r="E6" s="11">
        <f>SUM(C6:D6)</f>
        <v>18764.14</v>
      </c>
    </row>
    <row r="7" spans="1:5">
      <c r="A7" s="8" t="s">
        <v>15</v>
      </c>
      <c r="B7" s="8" t="s">
        <v>94</v>
      </c>
      <c r="C7" s="12">
        <v>16990.939999999999</v>
      </c>
      <c r="D7" s="12">
        <v>0</v>
      </c>
      <c r="E7" s="12">
        <f>SUM(C7:D7)</f>
        <v>16990.939999999999</v>
      </c>
    </row>
    <row r="8" spans="1:5">
      <c r="A8" s="8" t="s">
        <v>95</v>
      </c>
      <c r="B8" s="8" t="s">
        <v>96</v>
      </c>
      <c r="C8" s="12">
        <v>600</v>
      </c>
      <c r="D8" s="12">
        <v>811.61</v>
      </c>
      <c r="E8" s="12">
        <f>SUM(C8:D8)</f>
        <v>1411.6100000000001</v>
      </c>
    </row>
    <row r="9" spans="1:5">
      <c r="A9" s="8" t="s">
        <v>97</v>
      </c>
      <c r="B9" s="8" t="s">
        <v>98</v>
      </c>
      <c r="C9" s="12">
        <v>361.59</v>
      </c>
      <c r="D9" s="12">
        <v>0</v>
      </c>
      <c r="E9" s="12">
        <f>SUM(C9:D9)</f>
        <v>361.59</v>
      </c>
    </row>
    <row r="10" spans="1:5">
      <c r="A10" s="7" t="s">
        <v>19</v>
      </c>
      <c r="B10" s="7" t="s">
        <v>20</v>
      </c>
      <c r="C10" s="11">
        <f>SUM(C11,C26,C31)</f>
        <v>89763.69</v>
      </c>
      <c r="D10" s="11">
        <f>SUM(D11,D26,D31)</f>
        <v>2888.1600000000003</v>
      </c>
      <c r="E10" s="11">
        <f>SUM(C10:D10)</f>
        <v>92651.85</v>
      </c>
    </row>
    <row r="11" spans="1:5">
      <c r="A11" s="8" t="s">
        <v>21</v>
      </c>
      <c r="B11" s="8" t="s">
        <v>99</v>
      </c>
      <c r="C11" s="12">
        <f>SUM(C12:C17,C22:C25)</f>
        <v>89533.46</v>
      </c>
      <c r="D11" s="12">
        <f>SUM(D12:D17,D22:D25)</f>
        <v>2071.59</v>
      </c>
      <c r="E11" s="12">
        <f t="shared" ref="E11:E69" si="0">SUM(C11:D11)</f>
        <v>91605.05</v>
      </c>
    </row>
    <row r="12" spans="1:5">
      <c r="A12" s="8" t="s">
        <v>23</v>
      </c>
      <c r="B12" s="8" t="s">
        <v>100</v>
      </c>
      <c r="C12" s="12">
        <v>2679.11</v>
      </c>
      <c r="D12" s="12">
        <v>936.66</v>
      </c>
      <c r="E12" s="12">
        <f t="shared" si="0"/>
        <v>3615.77</v>
      </c>
    </row>
    <row r="13" spans="1:5" ht="24">
      <c r="A13" s="8" t="s">
        <v>23</v>
      </c>
      <c r="B13" s="8" t="s">
        <v>101</v>
      </c>
      <c r="C13" s="12">
        <v>0</v>
      </c>
      <c r="D13" s="12">
        <v>0</v>
      </c>
      <c r="E13" s="12">
        <f t="shared" si="0"/>
        <v>0</v>
      </c>
    </row>
    <row r="14" spans="1:5">
      <c r="A14" s="8" t="s">
        <v>23</v>
      </c>
      <c r="B14" s="8" t="s">
        <v>102</v>
      </c>
      <c r="C14" s="12">
        <v>0</v>
      </c>
      <c r="D14" s="12">
        <v>0</v>
      </c>
      <c r="E14" s="12">
        <f t="shared" si="0"/>
        <v>0</v>
      </c>
    </row>
    <row r="15" spans="1:5">
      <c r="A15" s="8" t="s">
        <v>23</v>
      </c>
      <c r="B15" s="8" t="s">
        <v>103</v>
      </c>
      <c r="C15" s="12">
        <v>0</v>
      </c>
      <c r="D15" s="12">
        <v>0</v>
      </c>
      <c r="E15" s="12">
        <f t="shared" si="0"/>
        <v>0</v>
      </c>
    </row>
    <row r="16" spans="1:5">
      <c r="A16" s="8" t="s">
        <v>23</v>
      </c>
      <c r="B16" s="8" t="s">
        <v>104</v>
      </c>
      <c r="C16" s="12">
        <v>86854.35</v>
      </c>
      <c r="D16" s="12">
        <v>1134.93</v>
      </c>
      <c r="E16" s="12">
        <f t="shared" si="0"/>
        <v>87989.28</v>
      </c>
    </row>
    <row r="17" spans="1:5">
      <c r="A17" s="8" t="s">
        <v>23</v>
      </c>
      <c r="B17" s="8" t="s">
        <v>131</v>
      </c>
      <c r="C17" s="12">
        <f>SUM(C18:C21)</f>
        <v>0</v>
      </c>
      <c r="D17" s="12">
        <f>SUM(D18:D21)</f>
        <v>0</v>
      </c>
      <c r="E17" s="12">
        <f t="shared" si="0"/>
        <v>0</v>
      </c>
    </row>
    <row r="18" spans="1:5">
      <c r="A18" s="8" t="s">
        <v>23</v>
      </c>
      <c r="B18" s="8" t="s">
        <v>31</v>
      </c>
      <c r="C18" s="12">
        <v>0</v>
      </c>
      <c r="D18" s="12">
        <v>0</v>
      </c>
      <c r="E18" s="12">
        <f t="shared" si="0"/>
        <v>0</v>
      </c>
    </row>
    <row r="19" spans="1:5">
      <c r="A19" s="8" t="s">
        <v>23</v>
      </c>
      <c r="B19" s="8" t="s">
        <v>106</v>
      </c>
      <c r="C19" s="12">
        <v>0</v>
      </c>
      <c r="D19" s="12">
        <v>0</v>
      </c>
      <c r="E19" s="12">
        <f t="shared" si="0"/>
        <v>0</v>
      </c>
    </row>
    <row r="20" spans="1:5">
      <c r="A20" s="8" t="s">
        <v>23</v>
      </c>
      <c r="B20" s="8" t="s">
        <v>33</v>
      </c>
      <c r="C20" s="12">
        <v>0</v>
      </c>
      <c r="D20" s="12">
        <v>0</v>
      </c>
      <c r="E20" s="12">
        <f t="shared" si="0"/>
        <v>0</v>
      </c>
    </row>
    <row r="21" spans="1:5">
      <c r="A21" s="8" t="s">
        <v>23</v>
      </c>
      <c r="B21" s="8" t="s">
        <v>34</v>
      </c>
      <c r="C21" s="12">
        <v>0</v>
      </c>
      <c r="D21" s="12">
        <v>0</v>
      </c>
      <c r="E21" s="12">
        <f t="shared" si="0"/>
        <v>0</v>
      </c>
    </row>
    <row r="22" spans="1:5">
      <c r="A22" s="8" t="s">
        <v>23</v>
      </c>
      <c r="B22" s="8" t="s">
        <v>107</v>
      </c>
      <c r="C22" s="12">
        <v>0</v>
      </c>
      <c r="D22" s="12">
        <v>0</v>
      </c>
      <c r="E22" s="12">
        <f t="shared" si="0"/>
        <v>0</v>
      </c>
    </row>
    <row r="23" spans="1:5" ht="24">
      <c r="A23" s="8" t="s">
        <v>23</v>
      </c>
      <c r="B23" s="8" t="s">
        <v>108</v>
      </c>
      <c r="C23" s="12">
        <v>0</v>
      </c>
      <c r="D23" s="12">
        <v>0</v>
      </c>
      <c r="E23" s="12">
        <f t="shared" si="0"/>
        <v>0</v>
      </c>
    </row>
    <row r="24" spans="1:5">
      <c r="A24" s="8" t="s">
        <v>23</v>
      </c>
      <c r="B24" s="8" t="s">
        <v>109</v>
      </c>
      <c r="C24" s="12">
        <v>0</v>
      </c>
      <c r="D24" s="12">
        <v>0</v>
      </c>
      <c r="E24" s="12">
        <f t="shared" si="0"/>
        <v>0</v>
      </c>
    </row>
    <row r="25" spans="1:5">
      <c r="A25" s="8" t="s">
        <v>23</v>
      </c>
      <c r="B25" s="8" t="s">
        <v>110</v>
      </c>
      <c r="C25" s="12">
        <v>0</v>
      </c>
      <c r="D25" s="12">
        <v>0</v>
      </c>
      <c r="E25" s="12">
        <f t="shared" si="0"/>
        <v>0</v>
      </c>
    </row>
    <row r="26" spans="1:5">
      <c r="A26" s="8" t="s">
        <v>39</v>
      </c>
      <c r="B26" s="8" t="s">
        <v>111</v>
      </c>
      <c r="C26" s="12">
        <f>SUM(C27:C30)</f>
        <v>230.23</v>
      </c>
      <c r="D26" s="12">
        <f>SUM(D27:D30)</f>
        <v>665.52</v>
      </c>
      <c r="E26" s="12">
        <f t="shared" si="0"/>
        <v>895.75</v>
      </c>
    </row>
    <row r="27" spans="1:5">
      <c r="A27" s="8" t="s">
        <v>23</v>
      </c>
      <c r="B27" s="8" t="s">
        <v>112</v>
      </c>
      <c r="C27" s="12">
        <v>0</v>
      </c>
      <c r="D27" s="12">
        <v>0</v>
      </c>
      <c r="E27" s="12">
        <f t="shared" si="0"/>
        <v>0</v>
      </c>
    </row>
    <row r="28" spans="1:5">
      <c r="A28" s="8" t="s">
        <v>23</v>
      </c>
      <c r="B28" s="8" t="s">
        <v>113</v>
      </c>
      <c r="C28" s="12">
        <v>0</v>
      </c>
      <c r="D28" s="12">
        <v>0</v>
      </c>
      <c r="E28" s="12">
        <f t="shared" si="0"/>
        <v>0</v>
      </c>
    </row>
    <row r="29" spans="1:5">
      <c r="A29" s="8" t="s">
        <v>23</v>
      </c>
      <c r="B29" s="8" t="s">
        <v>114</v>
      </c>
      <c r="C29" s="12">
        <v>230.23</v>
      </c>
      <c r="D29" s="12">
        <v>665.52</v>
      </c>
      <c r="E29" s="12">
        <f t="shared" si="0"/>
        <v>895.75</v>
      </c>
    </row>
    <row r="30" spans="1:5">
      <c r="A30" s="8" t="s">
        <v>23</v>
      </c>
      <c r="B30" s="8" t="s">
        <v>115</v>
      </c>
      <c r="C30" s="12">
        <v>0</v>
      </c>
      <c r="D30" s="12">
        <v>0</v>
      </c>
      <c r="E30" s="12">
        <f t="shared" si="0"/>
        <v>0</v>
      </c>
    </row>
    <row r="31" spans="1:5">
      <c r="A31" s="8" t="s">
        <v>116</v>
      </c>
      <c r="B31" s="8" t="s">
        <v>117</v>
      </c>
      <c r="C31" s="12">
        <f>SUM(C32:C33)</f>
        <v>0</v>
      </c>
      <c r="D31" s="12">
        <f>SUM(D32:D33)</f>
        <v>151.05000000000001</v>
      </c>
      <c r="E31" s="12">
        <f t="shared" si="0"/>
        <v>151.05000000000001</v>
      </c>
    </row>
    <row r="32" spans="1:5">
      <c r="A32" s="8" t="s">
        <v>23</v>
      </c>
      <c r="B32" s="8" t="s">
        <v>41</v>
      </c>
      <c r="C32" s="12">
        <v>0</v>
      </c>
      <c r="D32" s="12">
        <v>0</v>
      </c>
      <c r="E32" s="12">
        <f t="shared" si="0"/>
        <v>0</v>
      </c>
    </row>
    <row r="33" spans="1:5">
      <c r="A33" s="8" t="s">
        <v>23</v>
      </c>
      <c r="B33" s="8" t="s">
        <v>42</v>
      </c>
      <c r="C33" s="12">
        <v>0</v>
      </c>
      <c r="D33" s="12">
        <v>151.05000000000001</v>
      </c>
      <c r="E33" s="12">
        <f t="shared" si="0"/>
        <v>151.05000000000001</v>
      </c>
    </row>
    <row r="34" spans="1:5">
      <c r="A34" s="7" t="s">
        <v>118</v>
      </c>
      <c r="B34" s="7" t="s">
        <v>119</v>
      </c>
      <c r="C34" s="11">
        <f>SUM(C35:C36)</f>
        <v>425</v>
      </c>
      <c r="D34" s="11">
        <f>SUM(D35:D36)</f>
        <v>0</v>
      </c>
      <c r="E34" s="11">
        <f t="shared" si="0"/>
        <v>425</v>
      </c>
    </row>
    <row r="35" spans="1:5">
      <c r="A35" s="8" t="s">
        <v>120</v>
      </c>
      <c r="B35" s="8" t="s">
        <v>16</v>
      </c>
      <c r="C35" s="12">
        <v>0</v>
      </c>
      <c r="D35" s="12">
        <v>0</v>
      </c>
      <c r="E35" s="12">
        <f t="shared" si="0"/>
        <v>0</v>
      </c>
    </row>
    <row r="36" spans="1:5">
      <c r="A36" s="8" t="s">
        <v>121</v>
      </c>
      <c r="B36" s="8" t="s">
        <v>122</v>
      </c>
      <c r="C36" s="12">
        <v>425</v>
      </c>
      <c r="D36" s="12">
        <v>0</v>
      </c>
      <c r="E36" s="12">
        <f t="shared" si="0"/>
        <v>425</v>
      </c>
    </row>
    <row r="37" spans="1:5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f t="shared" si="0"/>
        <v>0</v>
      </c>
    </row>
    <row r="38" spans="1:5">
      <c r="A38" s="8" t="s">
        <v>47</v>
      </c>
      <c r="B38" s="8" t="s">
        <v>48</v>
      </c>
      <c r="C38" s="12">
        <v>0</v>
      </c>
      <c r="D38" s="12">
        <v>0</v>
      </c>
      <c r="E38" s="12">
        <f t="shared" si="0"/>
        <v>0</v>
      </c>
    </row>
    <row r="39" spans="1:5">
      <c r="A39" s="8" t="s">
        <v>49</v>
      </c>
      <c r="B39" s="8" t="s">
        <v>56</v>
      </c>
      <c r="C39" s="12">
        <v>0</v>
      </c>
      <c r="D39" s="12">
        <v>0</v>
      </c>
      <c r="E39" s="12">
        <f t="shared" si="0"/>
        <v>0</v>
      </c>
    </row>
    <row r="40" spans="1:5">
      <c r="A40" s="7" t="s">
        <v>57</v>
      </c>
      <c r="B40" s="7" t="s">
        <v>58</v>
      </c>
      <c r="C40" s="11">
        <f>SUM(C41,C56,C61)</f>
        <v>5928.78</v>
      </c>
      <c r="D40" s="11">
        <f>SUM(D41,D56,D61)</f>
        <v>0</v>
      </c>
      <c r="E40" s="11">
        <f t="shared" si="0"/>
        <v>5928.78</v>
      </c>
    </row>
    <row r="41" spans="1:5">
      <c r="A41" s="8" t="s">
        <v>59</v>
      </c>
      <c r="B41" s="8" t="s">
        <v>99</v>
      </c>
      <c r="C41" s="12">
        <f>SUM(C42:C47,C52:C55)</f>
        <v>5928.78</v>
      </c>
      <c r="D41" s="12">
        <f>SUM(D42:D47,D52:D55)</f>
        <v>0</v>
      </c>
      <c r="E41" s="12">
        <f t="shared" si="0"/>
        <v>5928.78</v>
      </c>
    </row>
    <row r="42" spans="1:5">
      <c r="A42" s="8" t="s">
        <v>23</v>
      </c>
      <c r="B42" s="8" t="s">
        <v>100</v>
      </c>
      <c r="C42" s="12">
        <v>0</v>
      </c>
      <c r="D42" s="12">
        <v>0</v>
      </c>
      <c r="E42" s="12">
        <f t="shared" si="0"/>
        <v>0</v>
      </c>
    </row>
    <row r="43" spans="1:5" ht="24">
      <c r="A43" s="8" t="s">
        <v>23</v>
      </c>
      <c r="B43" s="8" t="s">
        <v>101</v>
      </c>
      <c r="C43" s="12">
        <v>0</v>
      </c>
      <c r="D43" s="12">
        <v>0</v>
      </c>
      <c r="E43" s="12">
        <f t="shared" si="0"/>
        <v>0</v>
      </c>
    </row>
    <row r="44" spans="1:5">
      <c r="A44" s="8" t="s">
        <v>23</v>
      </c>
      <c r="B44" s="8" t="s">
        <v>102</v>
      </c>
      <c r="C44" s="12">
        <v>0</v>
      </c>
      <c r="D44" s="12">
        <v>0</v>
      </c>
      <c r="E44" s="12">
        <f t="shared" si="0"/>
        <v>0</v>
      </c>
    </row>
    <row r="45" spans="1:5">
      <c r="A45" s="8" t="s">
        <v>23</v>
      </c>
      <c r="B45" s="8" t="s">
        <v>103</v>
      </c>
      <c r="C45" s="12">
        <v>0</v>
      </c>
      <c r="D45" s="12">
        <v>0</v>
      </c>
      <c r="E45" s="12">
        <f t="shared" si="0"/>
        <v>0</v>
      </c>
    </row>
    <row r="46" spans="1:5">
      <c r="A46" s="8" t="s">
        <v>23</v>
      </c>
      <c r="B46" s="8" t="s">
        <v>104</v>
      </c>
      <c r="C46" s="12">
        <v>5928.78</v>
      </c>
      <c r="D46" s="12">
        <v>0</v>
      </c>
      <c r="E46" s="12">
        <f t="shared" si="0"/>
        <v>5928.78</v>
      </c>
    </row>
    <row r="47" spans="1:5">
      <c r="A47" s="8" t="s">
        <v>23</v>
      </c>
      <c r="B47" s="8" t="s">
        <v>131</v>
      </c>
      <c r="C47" s="12">
        <f>SUM(C48:C51)</f>
        <v>0</v>
      </c>
      <c r="D47" s="12">
        <f>SUM(D48:D51)</f>
        <v>0</v>
      </c>
      <c r="E47" s="12">
        <f t="shared" si="0"/>
        <v>0</v>
      </c>
    </row>
    <row r="48" spans="1:5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</row>
    <row r="49" spans="1:5">
      <c r="A49" s="8" t="s">
        <v>23</v>
      </c>
      <c r="B49" s="8" t="s">
        <v>106</v>
      </c>
      <c r="C49" s="12">
        <v>0</v>
      </c>
      <c r="D49" s="12">
        <v>0</v>
      </c>
      <c r="E49" s="12">
        <f t="shared" si="0"/>
        <v>0</v>
      </c>
    </row>
    <row r="50" spans="1:5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</row>
    <row r="51" spans="1:5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</row>
    <row r="52" spans="1:5">
      <c r="A52" s="8" t="s">
        <v>23</v>
      </c>
      <c r="B52" s="8" t="s">
        <v>107</v>
      </c>
      <c r="C52" s="12">
        <v>0</v>
      </c>
      <c r="D52" s="12">
        <v>0</v>
      </c>
      <c r="E52" s="12">
        <f t="shared" si="0"/>
        <v>0</v>
      </c>
    </row>
    <row r="53" spans="1:5" ht="24">
      <c r="A53" s="8" t="s">
        <v>23</v>
      </c>
      <c r="B53" s="8" t="s">
        <v>108</v>
      </c>
      <c r="C53" s="12">
        <v>0</v>
      </c>
      <c r="D53" s="12">
        <v>0</v>
      </c>
      <c r="E53" s="12">
        <f t="shared" si="0"/>
        <v>0</v>
      </c>
    </row>
    <row r="54" spans="1:5">
      <c r="A54" s="8" t="s">
        <v>23</v>
      </c>
      <c r="B54" s="8" t="s">
        <v>109</v>
      </c>
      <c r="C54" s="12">
        <v>0</v>
      </c>
      <c r="D54" s="12">
        <v>0</v>
      </c>
      <c r="E54" s="12">
        <f t="shared" si="0"/>
        <v>0</v>
      </c>
    </row>
    <row r="55" spans="1:5">
      <c r="A55" s="8" t="s">
        <v>23</v>
      </c>
      <c r="B55" s="8" t="s">
        <v>110</v>
      </c>
      <c r="C55" s="12">
        <v>0</v>
      </c>
      <c r="D55" s="12">
        <v>0</v>
      </c>
      <c r="E55" s="12">
        <f t="shared" si="0"/>
        <v>0</v>
      </c>
    </row>
    <row r="56" spans="1:5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f t="shared" si="0"/>
        <v>0</v>
      </c>
    </row>
    <row r="57" spans="1:5">
      <c r="A57" s="8" t="s">
        <v>23</v>
      </c>
      <c r="B57" s="8" t="s">
        <v>112</v>
      </c>
      <c r="C57" s="12">
        <v>0</v>
      </c>
      <c r="D57" s="12">
        <v>0</v>
      </c>
      <c r="E57" s="12">
        <f t="shared" si="0"/>
        <v>0</v>
      </c>
    </row>
    <row r="58" spans="1:5">
      <c r="A58" s="8" t="s">
        <v>23</v>
      </c>
      <c r="B58" s="8" t="s">
        <v>132</v>
      </c>
      <c r="C58" s="12">
        <v>0</v>
      </c>
      <c r="D58" s="12">
        <v>0</v>
      </c>
      <c r="E58" s="12">
        <f t="shared" si="0"/>
        <v>0</v>
      </c>
    </row>
    <row r="59" spans="1:5">
      <c r="A59" s="8" t="s">
        <v>23</v>
      </c>
      <c r="B59" s="8" t="s">
        <v>114</v>
      </c>
      <c r="C59" s="12">
        <v>0</v>
      </c>
      <c r="D59" s="12">
        <v>0</v>
      </c>
      <c r="E59" s="12">
        <f t="shared" si="0"/>
        <v>0</v>
      </c>
    </row>
    <row r="60" spans="1:5">
      <c r="A60" s="8" t="s">
        <v>23</v>
      </c>
      <c r="B60" s="8" t="s">
        <v>115</v>
      </c>
      <c r="C60" s="12">
        <v>0</v>
      </c>
      <c r="D60" s="12">
        <v>0</v>
      </c>
      <c r="E60" s="12">
        <f t="shared" si="0"/>
        <v>0</v>
      </c>
    </row>
    <row r="61" spans="1:5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f t="shared" si="0"/>
        <v>0</v>
      </c>
    </row>
    <row r="62" spans="1:5">
      <c r="A62" s="8" t="s">
        <v>23</v>
      </c>
      <c r="B62" s="8" t="s">
        <v>41</v>
      </c>
      <c r="C62" s="12">
        <v>0</v>
      </c>
      <c r="D62" s="12">
        <v>0</v>
      </c>
      <c r="E62" s="12">
        <f t="shared" si="0"/>
        <v>0</v>
      </c>
    </row>
    <row r="63" spans="1:5">
      <c r="A63" s="8" t="s">
        <v>23</v>
      </c>
      <c r="B63" s="8" t="s">
        <v>42</v>
      </c>
      <c r="C63" s="12">
        <v>0</v>
      </c>
      <c r="D63" s="12">
        <v>0</v>
      </c>
      <c r="E63" s="12">
        <f t="shared" si="0"/>
        <v>0</v>
      </c>
    </row>
    <row r="64" spans="1:5">
      <c r="A64" s="9" t="s">
        <v>23</v>
      </c>
      <c r="B64" s="10" t="s">
        <v>61</v>
      </c>
      <c r="C64" s="13">
        <f>SUM(C40,C37,C34,C10,C6)</f>
        <v>114070</v>
      </c>
      <c r="D64" s="13">
        <f>SUM(D40,D37,D34,D10,D6)</f>
        <v>3699.7700000000004</v>
      </c>
      <c r="E64" s="13">
        <f t="shared" si="0"/>
        <v>117769.77</v>
      </c>
    </row>
    <row r="65" spans="1:5">
      <c r="A65" s="7" t="s">
        <v>62</v>
      </c>
      <c r="B65" s="7" t="s">
        <v>63</v>
      </c>
      <c r="C65" s="11">
        <f>SUM(C66:C67)</f>
        <v>0</v>
      </c>
      <c r="D65" s="11">
        <f>SUM(D66:D67)</f>
        <v>1417.48</v>
      </c>
      <c r="E65" s="11">
        <f t="shared" si="0"/>
        <v>1417.48</v>
      </c>
    </row>
    <row r="66" spans="1:5">
      <c r="A66" s="8" t="s">
        <v>64</v>
      </c>
      <c r="B66" s="8" t="s">
        <v>125</v>
      </c>
      <c r="C66" s="12">
        <v>0</v>
      </c>
      <c r="D66" s="12">
        <v>1417.48</v>
      </c>
      <c r="E66" s="12">
        <f t="shared" si="0"/>
        <v>1417.48</v>
      </c>
    </row>
    <row r="67" spans="1:5">
      <c r="A67" s="8" t="s">
        <v>66</v>
      </c>
      <c r="B67" s="8" t="s">
        <v>126</v>
      </c>
      <c r="C67" s="12">
        <v>0</v>
      </c>
      <c r="D67" s="12">
        <v>0</v>
      </c>
      <c r="E67" s="12">
        <f t="shared" si="0"/>
        <v>0</v>
      </c>
    </row>
    <row r="68" spans="1:5">
      <c r="A68" s="3" t="s">
        <v>68</v>
      </c>
      <c r="B68" s="3" t="s">
        <v>69</v>
      </c>
      <c r="C68" s="11" t="s">
        <v>23</v>
      </c>
      <c r="D68" s="11">
        <v>0</v>
      </c>
      <c r="E68" s="11">
        <f t="shared" si="0"/>
        <v>0</v>
      </c>
    </row>
    <row r="69" spans="1:5">
      <c r="A69" s="4" t="s">
        <v>23</v>
      </c>
      <c r="B69" s="5" t="s">
        <v>70</v>
      </c>
      <c r="C69" s="13">
        <f>SUM(C64,C65,C68)</f>
        <v>114070</v>
      </c>
      <c r="D69" s="13">
        <f>SUM(D64,D65,D68)</f>
        <v>5117.25</v>
      </c>
      <c r="E69" s="13">
        <f t="shared" si="0"/>
        <v>119187.25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workbookViewId="0">
      <selection activeCell="A5" sqref="A5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20" t="s">
        <v>133</v>
      </c>
      <c r="B1" s="21"/>
      <c r="C1" s="21"/>
      <c r="D1" s="21"/>
      <c r="E1" s="21"/>
      <c r="F1" s="21"/>
      <c r="G1" s="21"/>
      <c r="H1" s="21"/>
      <c r="I1" s="22"/>
    </row>
    <row r="2" spans="1:9" s="1" customFormat="1" ht="19.5" customHeight="1">
      <c r="A2" s="23"/>
      <c r="B2" s="24"/>
      <c r="C2" s="24"/>
      <c r="D2" s="24"/>
      <c r="E2" s="24"/>
      <c r="F2" s="24"/>
      <c r="G2" s="24"/>
      <c r="H2" s="24"/>
      <c r="I2" s="25"/>
    </row>
    <row r="3" spans="1:9" s="1" customFormat="1" ht="19.5" customHeight="1">
      <c r="A3" s="26"/>
      <c r="B3" s="27"/>
      <c r="C3" s="27"/>
      <c r="D3" s="27"/>
      <c r="E3" s="27"/>
      <c r="F3" s="27"/>
      <c r="G3" s="27"/>
      <c r="H3" s="27"/>
      <c r="I3" s="27"/>
    </row>
    <row r="4" spans="1:9" ht="19.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9" ht="56.25">
      <c r="A5" s="6" t="s">
        <v>2</v>
      </c>
      <c r="B5" s="6" t="s">
        <v>2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6" t="s">
        <v>139</v>
      </c>
      <c r="I5" s="6" t="s">
        <v>140</v>
      </c>
    </row>
    <row r="6" spans="1:9">
      <c r="A6" s="7" t="s">
        <v>7</v>
      </c>
      <c r="B6" s="7" t="s">
        <v>8</v>
      </c>
      <c r="C6" s="11">
        <v>4395.41</v>
      </c>
      <c r="D6" s="11">
        <v>981.43</v>
      </c>
      <c r="E6" s="11">
        <v>0</v>
      </c>
      <c r="F6" s="11">
        <v>0</v>
      </c>
      <c r="G6" s="11">
        <f t="shared" ref="G6:G64" si="0">SUM(C6,D6)</f>
        <v>5376.84</v>
      </c>
      <c r="H6" s="11">
        <v>0</v>
      </c>
      <c r="I6" s="11">
        <v>0</v>
      </c>
    </row>
    <row r="7" spans="1:9">
      <c r="A7" s="8" t="s">
        <v>9</v>
      </c>
      <c r="B7" s="8" t="s">
        <v>10</v>
      </c>
      <c r="C7" s="12">
        <v>0</v>
      </c>
      <c r="D7" s="12">
        <v>981.43</v>
      </c>
      <c r="E7" s="12">
        <v>0</v>
      </c>
      <c r="F7" s="12">
        <v>0</v>
      </c>
      <c r="G7" s="12">
        <f t="shared" si="0"/>
        <v>981.43</v>
      </c>
      <c r="H7" s="12">
        <v>0</v>
      </c>
      <c r="I7" s="12">
        <v>0</v>
      </c>
    </row>
    <row r="8" spans="1:9">
      <c r="A8" s="7" t="s">
        <v>11</v>
      </c>
      <c r="B8" s="7" t="s">
        <v>12</v>
      </c>
      <c r="C8" s="11">
        <v>69.41</v>
      </c>
      <c r="D8" s="11">
        <v>1272.71</v>
      </c>
      <c r="E8" s="11">
        <v>0</v>
      </c>
      <c r="F8" s="11">
        <v>0</v>
      </c>
      <c r="G8" s="11">
        <f t="shared" si="0"/>
        <v>1342.1200000000001</v>
      </c>
      <c r="H8" s="11">
        <v>0</v>
      </c>
      <c r="I8" s="11">
        <v>0</v>
      </c>
    </row>
    <row r="9" spans="1:9">
      <c r="A9" s="7" t="s">
        <v>13</v>
      </c>
      <c r="B9" s="7" t="s">
        <v>14</v>
      </c>
      <c r="C9" s="11">
        <f>SUM(C10:C11)</f>
        <v>0.17</v>
      </c>
      <c r="D9" s="11">
        <f>SUM(D10:D11)</f>
        <v>0.01</v>
      </c>
      <c r="E9" s="11">
        <v>0</v>
      </c>
      <c r="F9" s="11">
        <v>0</v>
      </c>
      <c r="G9" s="11">
        <f t="shared" si="0"/>
        <v>0.18000000000000002</v>
      </c>
      <c r="H9" s="11">
        <v>0</v>
      </c>
      <c r="I9" s="11">
        <v>0</v>
      </c>
    </row>
    <row r="10" spans="1:9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</row>
    <row r="11" spans="1:9">
      <c r="A11" s="8" t="s">
        <v>95</v>
      </c>
      <c r="B11" s="8" t="s">
        <v>18</v>
      </c>
      <c r="C11" s="12">
        <v>0.17</v>
      </c>
      <c r="D11" s="12">
        <v>0.01</v>
      </c>
      <c r="E11" s="12">
        <v>0</v>
      </c>
      <c r="F11" s="12">
        <v>0</v>
      </c>
      <c r="G11" s="12">
        <f t="shared" si="0"/>
        <v>0.18000000000000002</v>
      </c>
      <c r="H11" s="12">
        <v>0</v>
      </c>
      <c r="I11" s="12">
        <v>0</v>
      </c>
    </row>
    <row r="12" spans="1:9">
      <c r="A12" s="7" t="s">
        <v>19</v>
      </c>
      <c r="B12" s="7" t="s">
        <v>20</v>
      </c>
      <c r="C12" s="11">
        <f>SUM(C13,C29)</f>
        <v>0.17</v>
      </c>
      <c r="D12" s="11">
        <f>SUM(D13,D29)</f>
        <v>129.6</v>
      </c>
      <c r="E12" s="11">
        <v>0</v>
      </c>
      <c r="F12" s="11">
        <v>0</v>
      </c>
      <c r="G12" s="11">
        <f t="shared" si="0"/>
        <v>129.76999999999998</v>
      </c>
      <c r="H12" s="11">
        <v>0</v>
      </c>
      <c r="I12" s="11">
        <v>0</v>
      </c>
    </row>
    <row r="13" spans="1:9">
      <c r="A13" s="8" t="s">
        <v>21</v>
      </c>
      <c r="B13" s="8" t="s">
        <v>22</v>
      </c>
      <c r="C13" s="12">
        <f>SUM(C14:C20,C25:C28)</f>
        <v>0</v>
      </c>
      <c r="D13" s="12">
        <f>SUM(D14:D20,D25:D28)</f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</row>
    <row r="14" spans="1:9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</row>
    <row r="17" spans="1:9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79</v>
      </c>
      <c r="C20" s="12">
        <f>SUM(C21:C24)</f>
        <v>0</v>
      </c>
      <c r="D20" s="12">
        <f>SUM(D21:D24)</f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</row>
    <row r="21" spans="1:9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106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</row>
    <row r="23" spans="1:9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12">
        <v>0</v>
      </c>
      <c r="I25" s="12">
        <v>0</v>
      </c>
    </row>
    <row r="26" spans="1:9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12">
        <v>0</v>
      </c>
      <c r="I26" s="12">
        <v>0</v>
      </c>
    </row>
    <row r="27" spans="1:9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39</v>
      </c>
      <c r="B29" s="8" t="s">
        <v>40</v>
      </c>
      <c r="C29" s="12">
        <f>SUM(C30:C31)</f>
        <v>0.17</v>
      </c>
      <c r="D29" s="12">
        <f>SUM(D30:D31)</f>
        <v>129.6</v>
      </c>
      <c r="E29" s="12">
        <v>0</v>
      </c>
      <c r="F29" s="12">
        <v>0</v>
      </c>
      <c r="G29" s="12">
        <f t="shared" si="0"/>
        <v>129.76999999999998</v>
      </c>
      <c r="H29" s="12">
        <v>0</v>
      </c>
      <c r="I29" s="12">
        <v>0</v>
      </c>
    </row>
    <row r="30" spans="1:9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23</v>
      </c>
      <c r="B31" s="8" t="s">
        <v>42</v>
      </c>
      <c r="C31" s="12">
        <v>0.17</v>
      </c>
      <c r="D31" s="12">
        <v>129.6</v>
      </c>
      <c r="E31" s="12">
        <v>0</v>
      </c>
      <c r="F31" s="12">
        <v>0</v>
      </c>
      <c r="G31" s="12">
        <f t="shared" si="0"/>
        <v>129.76999999999998</v>
      </c>
      <c r="H31" s="12">
        <v>0</v>
      </c>
      <c r="I31" s="12">
        <v>0</v>
      </c>
    </row>
    <row r="32" spans="1:9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  <c r="H32" s="11">
        <v>0</v>
      </c>
      <c r="I32" s="11">
        <v>0</v>
      </c>
    </row>
    <row r="33" spans="1:9">
      <c r="A33" s="7" t="s">
        <v>45</v>
      </c>
      <c r="B33" s="7" t="s">
        <v>46</v>
      </c>
      <c r="C33" s="11">
        <f>SUM(C34:C38)</f>
        <v>709.91000000000008</v>
      </c>
      <c r="D33" s="11">
        <f>SUM(D34:D38)</f>
        <v>1423.23</v>
      </c>
      <c r="E33" s="11">
        <v>0</v>
      </c>
      <c r="F33" s="11">
        <v>0</v>
      </c>
      <c r="G33" s="11">
        <f t="shared" si="0"/>
        <v>2133.1400000000003</v>
      </c>
      <c r="H33" s="11">
        <v>0</v>
      </c>
      <c r="I33" s="11">
        <v>0</v>
      </c>
    </row>
    <row r="34" spans="1:9">
      <c r="A34" s="8" t="s">
        <v>47</v>
      </c>
      <c r="B34" s="8" t="s">
        <v>48</v>
      </c>
      <c r="C34" s="12">
        <v>0</v>
      </c>
      <c r="D34" s="12">
        <v>52.76</v>
      </c>
      <c r="E34" s="12">
        <v>0</v>
      </c>
      <c r="F34" s="12">
        <v>0</v>
      </c>
      <c r="G34" s="12">
        <f t="shared" si="0"/>
        <v>52.76</v>
      </c>
      <c r="H34" s="12">
        <v>0</v>
      </c>
      <c r="I34" s="12">
        <v>0</v>
      </c>
    </row>
    <row r="35" spans="1:9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v>0</v>
      </c>
      <c r="G35" s="12">
        <f t="shared" si="0"/>
        <v>0</v>
      </c>
      <c r="H35" s="12">
        <v>0</v>
      </c>
      <c r="I35" s="12">
        <v>0</v>
      </c>
    </row>
    <row r="36" spans="1:9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12">
        <v>0</v>
      </c>
      <c r="I36" s="12">
        <v>0</v>
      </c>
    </row>
    <row r="37" spans="1:9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12">
        <v>0</v>
      </c>
      <c r="I37" s="12">
        <v>0</v>
      </c>
    </row>
    <row r="38" spans="1:9">
      <c r="A38" s="8" t="s">
        <v>55</v>
      </c>
      <c r="B38" s="8" t="s">
        <v>56</v>
      </c>
      <c r="C38" s="12">
        <v>709.91000000000008</v>
      </c>
      <c r="D38" s="12">
        <v>1370.47</v>
      </c>
      <c r="E38" s="12">
        <v>0</v>
      </c>
      <c r="F38" s="12">
        <v>0</v>
      </c>
      <c r="G38" s="12">
        <f t="shared" si="0"/>
        <v>2080.38</v>
      </c>
      <c r="H38" s="12">
        <v>0</v>
      </c>
      <c r="I38" s="12">
        <v>0</v>
      </c>
    </row>
    <row r="39" spans="1:9">
      <c r="A39" s="7" t="s">
        <v>57</v>
      </c>
      <c r="B39" s="7" t="s">
        <v>58</v>
      </c>
      <c r="C39" s="11">
        <f>SUM(C40,C56)</f>
        <v>0</v>
      </c>
      <c r="D39" s="11">
        <f>SUM(D40,D56)</f>
        <v>0</v>
      </c>
      <c r="E39" s="11">
        <v>0</v>
      </c>
      <c r="F39" s="11">
        <v>0</v>
      </c>
      <c r="G39" s="11">
        <f t="shared" si="0"/>
        <v>0</v>
      </c>
      <c r="H39" s="11">
        <v>0</v>
      </c>
      <c r="I39" s="11">
        <v>0</v>
      </c>
    </row>
    <row r="40" spans="1:9">
      <c r="A40" s="8" t="s">
        <v>59</v>
      </c>
      <c r="B40" s="8" t="s">
        <v>22</v>
      </c>
      <c r="C40" s="12">
        <f>SUM(C41:C47,C52:C55)</f>
        <v>0</v>
      </c>
      <c r="D40" s="12">
        <f>SUM(D41:D47,D52:D55)</f>
        <v>0</v>
      </c>
      <c r="E40" s="12">
        <v>0</v>
      </c>
      <c r="F40" s="12">
        <v>0</v>
      </c>
      <c r="G40" s="12">
        <f t="shared" si="0"/>
        <v>0</v>
      </c>
      <c r="H40" s="12">
        <v>0</v>
      </c>
      <c r="I40" s="12">
        <v>0</v>
      </c>
    </row>
    <row r="41" spans="1:9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v>0</v>
      </c>
      <c r="I41" s="12">
        <v>0</v>
      </c>
    </row>
    <row r="42" spans="1:9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f t="shared" si="0"/>
        <v>0</v>
      </c>
      <c r="H42" s="12">
        <v>0</v>
      </c>
      <c r="I42" s="12">
        <v>0</v>
      </c>
    </row>
    <row r="43" spans="1:9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f t="shared" si="0"/>
        <v>0</v>
      </c>
      <c r="H43" s="12">
        <v>0</v>
      </c>
      <c r="I43" s="12">
        <v>0</v>
      </c>
    </row>
    <row r="44" spans="1:9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v>0</v>
      </c>
      <c r="I44" s="12">
        <v>0</v>
      </c>
    </row>
    <row r="45" spans="1:9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v>0</v>
      </c>
      <c r="I45" s="12">
        <v>0</v>
      </c>
    </row>
    <row r="46" spans="1:9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v>0</v>
      </c>
      <c r="I46" s="12">
        <v>0</v>
      </c>
    </row>
    <row r="47" spans="1:9">
      <c r="A47" s="8" t="s">
        <v>23</v>
      </c>
      <c r="B47" s="8" t="s">
        <v>141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0"/>
        <v>0</v>
      </c>
      <c r="H47" s="12">
        <v>0</v>
      </c>
      <c r="I47" s="12">
        <v>0</v>
      </c>
    </row>
    <row r="48" spans="1:9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f t="shared" si="0"/>
        <v>0</v>
      </c>
      <c r="H48" s="12">
        <v>0</v>
      </c>
      <c r="I48" s="12">
        <v>0</v>
      </c>
    </row>
    <row r="49" spans="1:9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v>0</v>
      </c>
      <c r="G49" s="12">
        <f t="shared" si="0"/>
        <v>0</v>
      </c>
      <c r="H49" s="12">
        <v>0</v>
      </c>
      <c r="I49" s="12">
        <v>0</v>
      </c>
    </row>
    <row r="50" spans="1:9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f t="shared" si="0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v>0</v>
      </c>
      <c r="I51" s="12">
        <v>0</v>
      </c>
    </row>
    <row r="52" spans="1:9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f t="shared" si="0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f t="shared" si="0"/>
        <v>0</v>
      </c>
      <c r="H53" s="12">
        <v>0</v>
      </c>
      <c r="I53" s="12">
        <v>0</v>
      </c>
    </row>
    <row r="54" spans="1:9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f t="shared" si="0"/>
        <v>0</v>
      </c>
      <c r="H54" s="12">
        <v>0</v>
      </c>
      <c r="I54" s="12">
        <v>0</v>
      </c>
    </row>
    <row r="55" spans="1:9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v>0</v>
      </c>
      <c r="I55" s="12">
        <v>0</v>
      </c>
    </row>
    <row r="56" spans="1:9">
      <c r="A56" s="8" t="s">
        <v>60</v>
      </c>
      <c r="B56" s="8" t="s">
        <v>40</v>
      </c>
      <c r="C56" s="12">
        <f>SUM(C57:C58)</f>
        <v>0</v>
      </c>
      <c r="D56" s="12">
        <f>SUM(D57:D58)</f>
        <v>0</v>
      </c>
      <c r="E56" s="12">
        <v>0</v>
      </c>
      <c r="F56" s="12">
        <v>0</v>
      </c>
      <c r="G56" s="12">
        <f t="shared" si="0"/>
        <v>0</v>
      </c>
      <c r="H56" s="12">
        <v>0</v>
      </c>
      <c r="I56" s="12">
        <v>0</v>
      </c>
    </row>
    <row r="57" spans="1:9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f t="shared" si="0"/>
        <v>0</v>
      </c>
      <c r="H57" s="12">
        <v>0</v>
      </c>
      <c r="I57" s="12">
        <v>0</v>
      </c>
    </row>
    <row r="58" spans="1:9">
      <c r="A58" s="8" t="s">
        <v>23</v>
      </c>
      <c r="B58" s="8" t="s">
        <v>42</v>
      </c>
      <c r="C58" s="12">
        <v>0</v>
      </c>
      <c r="D58" s="12">
        <v>0</v>
      </c>
      <c r="E58" s="12">
        <v>0</v>
      </c>
      <c r="F58" s="12">
        <v>0</v>
      </c>
      <c r="G58" s="12">
        <f t="shared" si="0"/>
        <v>0</v>
      </c>
      <c r="H58" s="12">
        <v>0</v>
      </c>
      <c r="I58" s="12">
        <v>0</v>
      </c>
    </row>
    <row r="59" spans="1:9">
      <c r="A59" s="9" t="s">
        <v>23</v>
      </c>
      <c r="B59" s="10" t="s">
        <v>61</v>
      </c>
      <c r="C59" s="13">
        <f>SUM(C39,C33,C32,C12,C9,C8,C6)</f>
        <v>5175.07</v>
      </c>
      <c r="D59" s="13">
        <f>SUM(D39,D33,D32,D12,D9,D8,D6)</f>
        <v>3806.98</v>
      </c>
      <c r="E59" s="13">
        <v>0</v>
      </c>
      <c r="F59" s="13">
        <v>0</v>
      </c>
      <c r="G59" s="13">
        <f t="shared" si="0"/>
        <v>8982.0499999999993</v>
      </c>
      <c r="H59" s="13">
        <v>0</v>
      </c>
      <c r="I59" s="13">
        <v>0</v>
      </c>
    </row>
    <row r="60" spans="1:9">
      <c r="A60" s="7" t="s">
        <v>62</v>
      </c>
      <c r="B60" s="7" t="s">
        <v>63</v>
      </c>
      <c r="C60" s="11">
        <f>SUM(C61:C62)</f>
        <v>0</v>
      </c>
      <c r="D60" s="11">
        <f>SUM(D61:D62)</f>
        <v>0</v>
      </c>
      <c r="E60" s="11">
        <v>0</v>
      </c>
      <c r="F60" s="11">
        <v>0</v>
      </c>
      <c r="G60" s="11">
        <f t="shared" si="0"/>
        <v>0</v>
      </c>
      <c r="H60" s="11">
        <v>0</v>
      </c>
      <c r="I60" s="11">
        <v>0</v>
      </c>
    </row>
    <row r="61" spans="1:9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f t="shared" si="0"/>
        <v>0</v>
      </c>
      <c r="H61" s="12">
        <v>0</v>
      </c>
      <c r="I61" s="12">
        <v>0</v>
      </c>
    </row>
    <row r="62" spans="1:9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f t="shared" si="0"/>
        <v>0</v>
      </c>
      <c r="H62" s="12">
        <v>0</v>
      </c>
      <c r="I62" s="12">
        <v>0</v>
      </c>
    </row>
    <row r="63" spans="1:9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f t="shared" si="0"/>
        <v>0</v>
      </c>
      <c r="H63" s="11">
        <v>0</v>
      </c>
      <c r="I63" s="11">
        <v>0</v>
      </c>
    </row>
    <row r="64" spans="1:9">
      <c r="A64" s="4" t="s">
        <v>23</v>
      </c>
      <c r="B64" s="5" t="s">
        <v>70</v>
      </c>
      <c r="C64" s="13">
        <f>SUM(C59,C60,C63)</f>
        <v>5175.07</v>
      </c>
      <c r="D64" s="13">
        <f>SUM(D59,D60,D63)</f>
        <v>3806.98</v>
      </c>
      <c r="E64" s="13">
        <v>0</v>
      </c>
      <c r="F64" s="13">
        <v>0</v>
      </c>
      <c r="G64" s="13">
        <f t="shared" si="0"/>
        <v>8982.0499999999993</v>
      </c>
      <c r="H64" s="13">
        <v>0</v>
      </c>
      <c r="I64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workbookViewId="0">
      <selection activeCell="C68" sqref="C68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20" t="s">
        <v>142</v>
      </c>
      <c r="B1" s="21"/>
      <c r="C1" s="21"/>
      <c r="D1" s="21"/>
      <c r="E1" s="21"/>
      <c r="F1" s="21"/>
      <c r="G1" s="21"/>
      <c r="H1" s="21"/>
      <c r="I1" s="22"/>
    </row>
    <row r="2" spans="1:9" s="1" customFormat="1" ht="19.5" customHeight="1">
      <c r="A2" s="23"/>
      <c r="B2" s="24"/>
      <c r="C2" s="24"/>
      <c r="D2" s="24"/>
      <c r="E2" s="24"/>
      <c r="F2" s="24"/>
      <c r="G2" s="24"/>
      <c r="H2" s="24"/>
      <c r="I2" s="25"/>
    </row>
    <row r="3" spans="1:9" s="1" customFormat="1" ht="19.5" customHeight="1">
      <c r="A3" s="26"/>
      <c r="B3" s="27"/>
      <c r="C3" s="27"/>
      <c r="D3" s="27"/>
      <c r="E3" s="27"/>
      <c r="F3" s="27"/>
      <c r="G3" s="27"/>
      <c r="H3" s="27"/>
      <c r="I3" s="27"/>
    </row>
    <row r="4" spans="1:9" ht="19.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9" ht="33.75">
      <c r="A5" s="6" t="s">
        <v>2</v>
      </c>
      <c r="B5" s="6" t="s">
        <v>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</row>
    <row r="6" spans="1:9">
      <c r="A6" s="7" t="s">
        <v>13</v>
      </c>
      <c r="B6" s="7" t="s">
        <v>93</v>
      </c>
      <c r="C6" s="11">
        <f>SUM(C7:C9)</f>
        <v>19.39</v>
      </c>
      <c r="D6" s="11">
        <f>SUM(D7:D9)</f>
        <v>275.93</v>
      </c>
      <c r="E6" s="11">
        <v>0</v>
      </c>
      <c r="F6" s="11">
        <v>0</v>
      </c>
      <c r="G6" s="11">
        <f>SUM(C6,D6)</f>
        <v>295.32</v>
      </c>
      <c r="H6" s="11">
        <v>0</v>
      </c>
      <c r="I6" s="11">
        <v>0</v>
      </c>
    </row>
    <row r="7" spans="1:9">
      <c r="A7" s="8" t="s">
        <v>15</v>
      </c>
      <c r="B7" s="8" t="s">
        <v>94</v>
      </c>
      <c r="C7" s="12">
        <v>13.61</v>
      </c>
      <c r="D7" s="12">
        <v>0</v>
      </c>
      <c r="E7" s="12">
        <v>0</v>
      </c>
      <c r="F7" s="12">
        <v>0</v>
      </c>
      <c r="G7" s="12">
        <f>SUM(C7:D7)</f>
        <v>13.61</v>
      </c>
      <c r="H7" s="12">
        <v>0</v>
      </c>
      <c r="I7" s="12">
        <v>0</v>
      </c>
    </row>
    <row r="8" spans="1:9">
      <c r="A8" s="8" t="s">
        <v>95</v>
      </c>
      <c r="B8" s="8" t="s">
        <v>96</v>
      </c>
      <c r="C8" s="12">
        <v>5.7799999999999994</v>
      </c>
      <c r="D8" s="12">
        <v>227.06</v>
      </c>
      <c r="E8" s="12">
        <v>0</v>
      </c>
      <c r="F8" s="12">
        <v>0</v>
      </c>
      <c r="G8" s="12">
        <f>SUM(C8:D8)</f>
        <v>232.84</v>
      </c>
      <c r="H8" s="12">
        <v>0</v>
      </c>
      <c r="I8" s="12">
        <v>0</v>
      </c>
    </row>
    <row r="9" spans="1:9">
      <c r="A9" s="8" t="s">
        <v>97</v>
      </c>
      <c r="B9" s="8" t="s">
        <v>98</v>
      </c>
      <c r="C9" s="12">
        <v>0</v>
      </c>
      <c r="D9" s="12">
        <v>48.87</v>
      </c>
      <c r="E9" s="12">
        <v>0</v>
      </c>
      <c r="F9" s="12">
        <v>0</v>
      </c>
      <c r="G9" s="12">
        <f>SUM(C9:D9)</f>
        <v>48.87</v>
      </c>
      <c r="H9" s="12">
        <v>0</v>
      </c>
      <c r="I9" s="12">
        <v>0</v>
      </c>
    </row>
    <row r="10" spans="1:9">
      <c r="A10" s="7" t="s">
        <v>19</v>
      </c>
      <c r="B10" s="7" t="s">
        <v>20</v>
      </c>
      <c r="C10" s="11">
        <f>SUM(C11,C26,C31)</f>
        <v>0</v>
      </c>
      <c r="D10" s="11">
        <f>SUM(D11,D26,D31)</f>
        <v>11.91</v>
      </c>
      <c r="E10" s="11">
        <v>0</v>
      </c>
      <c r="F10" s="11">
        <v>0</v>
      </c>
      <c r="G10" s="11">
        <f>SUM(C10,D10)</f>
        <v>11.91</v>
      </c>
      <c r="H10" s="11">
        <v>0</v>
      </c>
      <c r="I10" s="11">
        <v>0</v>
      </c>
    </row>
    <row r="11" spans="1:9">
      <c r="A11" s="8" t="s">
        <v>21</v>
      </c>
      <c r="B11" s="8" t="s">
        <v>99</v>
      </c>
      <c r="C11" s="12">
        <f>SUM(C12:C17,C22:C25)</f>
        <v>0</v>
      </c>
      <c r="D11" s="12">
        <f>SUM(D12:D17,D22:D25)</f>
        <v>2</v>
      </c>
      <c r="E11" s="12">
        <v>0</v>
      </c>
      <c r="F11" s="12">
        <v>0</v>
      </c>
      <c r="G11" s="12">
        <f t="shared" ref="G11:G33" si="0">SUM(C11:D11)</f>
        <v>2</v>
      </c>
      <c r="H11" s="12">
        <v>0</v>
      </c>
      <c r="I11" s="12">
        <v>0</v>
      </c>
    </row>
    <row r="12" spans="1:9">
      <c r="A12" s="8" t="s">
        <v>23</v>
      </c>
      <c r="B12" s="8" t="s">
        <v>100</v>
      </c>
      <c r="C12" s="12">
        <v>0</v>
      </c>
      <c r="D12" s="12">
        <v>0</v>
      </c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</row>
    <row r="13" spans="1:9" ht="24">
      <c r="A13" s="8" t="s">
        <v>23</v>
      </c>
      <c r="B13" s="8" t="s">
        <v>150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</row>
    <row r="14" spans="1:9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>
      <c r="A15" s="8" t="s">
        <v>23</v>
      </c>
      <c r="B15" s="8" t="s">
        <v>151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104</v>
      </c>
      <c r="C16" s="12">
        <v>0</v>
      </c>
      <c r="D16" s="12">
        <v>2</v>
      </c>
      <c r="E16" s="12">
        <v>0</v>
      </c>
      <c r="F16" s="12">
        <v>0</v>
      </c>
      <c r="G16" s="12">
        <f t="shared" si="0"/>
        <v>2</v>
      </c>
      <c r="H16" s="12">
        <v>0</v>
      </c>
      <c r="I16" s="12">
        <v>0</v>
      </c>
    </row>
    <row r="17" spans="1:9">
      <c r="A17" s="8" t="s">
        <v>23</v>
      </c>
      <c r="B17" s="8" t="s">
        <v>152</v>
      </c>
      <c r="C17" s="12">
        <f>SUM(C18:C21)</f>
        <v>0</v>
      </c>
      <c r="D17" s="12">
        <f>SUM(D18:D21)</f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>
      <c r="A18" s="8" t="s">
        <v>23</v>
      </c>
      <c r="B18" s="8" t="s">
        <v>153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155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</row>
    <row r="21" spans="1:9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156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</row>
    <row r="23" spans="1:9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110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12">
        <v>0</v>
      </c>
      <c r="I25" s="12">
        <v>0</v>
      </c>
    </row>
    <row r="26" spans="1:9">
      <c r="A26" s="8" t="s">
        <v>39</v>
      </c>
      <c r="B26" s="8" t="s">
        <v>111</v>
      </c>
      <c r="C26" s="12">
        <f>SUM(C27:C30)</f>
        <v>0</v>
      </c>
      <c r="D26" s="12">
        <f>SUM(D27:D30)</f>
        <v>0</v>
      </c>
      <c r="E26" s="12">
        <v>0</v>
      </c>
      <c r="F26" s="12">
        <v>0</v>
      </c>
      <c r="G26" s="12">
        <f t="shared" si="0"/>
        <v>0</v>
      </c>
      <c r="H26" s="12">
        <v>0</v>
      </c>
      <c r="I26" s="12">
        <v>0</v>
      </c>
    </row>
    <row r="27" spans="1:9">
      <c r="A27" s="8" t="s">
        <v>23</v>
      </c>
      <c r="B27" s="8" t="s">
        <v>157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23</v>
      </c>
      <c r="B29" s="8" t="s">
        <v>114</v>
      </c>
      <c r="C29" s="12">
        <v>0</v>
      </c>
      <c r="D29" s="12">
        <v>0</v>
      </c>
      <c r="E29" s="12">
        <v>0</v>
      </c>
      <c r="F29" s="12">
        <v>0</v>
      </c>
      <c r="G29" s="12">
        <f t="shared" si="0"/>
        <v>0</v>
      </c>
      <c r="H29" s="12">
        <v>0</v>
      </c>
      <c r="I29" s="12">
        <v>0</v>
      </c>
    </row>
    <row r="30" spans="1:9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116</v>
      </c>
      <c r="B31" s="8" t="s">
        <v>117</v>
      </c>
      <c r="C31" s="12">
        <f>SUM(C32:C33)</f>
        <v>0</v>
      </c>
      <c r="D31" s="12">
        <f>SUM(D32:D33)</f>
        <v>9.91</v>
      </c>
      <c r="E31" s="12">
        <v>0</v>
      </c>
      <c r="F31" s="12">
        <v>0</v>
      </c>
      <c r="G31" s="12">
        <f t="shared" si="0"/>
        <v>9.91</v>
      </c>
      <c r="H31" s="12">
        <v>0</v>
      </c>
      <c r="I31" s="12">
        <v>0</v>
      </c>
    </row>
    <row r="32" spans="1:9">
      <c r="A32" s="8" t="s">
        <v>23</v>
      </c>
      <c r="B32" s="8" t="s">
        <v>41</v>
      </c>
      <c r="C32" s="12">
        <v>0</v>
      </c>
      <c r="D32" s="12">
        <v>9.91</v>
      </c>
      <c r="E32" s="12">
        <v>0</v>
      </c>
      <c r="F32" s="12">
        <v>0</v>
      </c>
      <c r="G32" s="12">
        <f t="shared" si="0"/>
        <v>9.91</v>
      </c>
      <c r="H32" s="12">
        <v>0</v>
      </c>
      <c r="I32" s="12">
        <v>0</v>
      </c>
    </row>
    <row r="33" spans="1:9">
      <c r="A33" s="8" t="s">
        <v>23</v>
      </c>
      <c r="B33" s="8" t="s">
        <v>42</v>
      </c>
      <c r="C33" s="12">
        <v>0</v>
      </c>
      <c r="D33" s="12">
        <v>0</v>
      </c>
      <c r="E33" s="12">
        <v>0</v>
      </c>
      <c r="F33" s="12">
        <v>0</v>
      </c>
      <c r="G33" s="12">
        <f t="shared" si="0"/>
        <v>0</v>
      </c>
      <c r="H33" s="12">
        <v>0</v>
      </c>
      <c r="I33" s="12">
        <v>0</v>
      </c>
    </row>
    <row r="34" spans="1:9">
      <c r="A34" s="7" t="s">
        <v>118</v>
      </c>
      <c r="B34" s="7" t="s">
        <v>119</v>
      </c>
      <c r="C34" s="11">
        <f>SUM(C35:C36)</f>
        <v>13.18</v>
      </c>
      <c r="D34" s="11">
        <f>SUM(D35:D36)</f>
        <v>1</v>
      </c>
      <c r="E34" s="11">
        <v>0</v>
      </c>
      <c r="F34" s="11">
        <v>0</v>
      </c>
      <c r="G34" s="11">
        <f>SUM(C34,D34)</f>
        <v>14.18</v>
      </c>
      <c r="H34" s="11">
        <v>0</v>
      </c>
      <c r="I34" s="11">
        <v>0</v>
      </c>
    </row>
    <row r="35" spans="1:9">
      <c r="A35" s="8" t="s">
        <v>120</v>
      </c>
      <c r="B35" s="8" t="s">
        <v>16</v>
      </c>
      <c r="C35" s="12">
        <v>1.01</v>
      </c>
      <c r="D35" s="12">
        <v>0</v>
      </c>
      <c r="E35" s="12">
        <v>0</v>
      </c>
      <c r="F35" s="12">
        <v>0</v>
      </c>
      <c r="G35" s="12">
        <f>SUM(C35:D35)</f>
        <v>1.01</v>
      </c>
      <c r="H35" s="12">
        <v>0</v>
      </c>
      <c r="I35" s="12">
        <v>0</v>
      </c>
    </row>
    <row r="36" spans="1:9">
      <c r="A36" s="8" t="s">
        <v>121</v>
      </c>
      <c r="B36" s="8" t="s">
        <v>122</v>
      </c>
      <c r="C36" s="12">
        <v>12.17</v>
      </c>
      <c r="D36" s="12">
        <v>1</v>
      </c>
      <c r="E36" s="12">
        <v>0</v>
      </c>
      <c r="F36" s="12">
        <v>0</v>
      </c>
      <c r="G36" s="12">
        <f>SUM(C36:D36)</f>
        <v>13.17</v>
      </c>
      <c r="H36" s="12">
        <v>0</v>
      </c>
      <c r="I36" s="12">
        <v>0</v>
      </c>
    </row>
    <row r="37" spans="1:9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v>0</v>
      </c>
      <c r="F37" s="11">
        <v>0</v>
      </c>
      <c r="G37" s="11">
        <f>SUM(C37,D37)</f>
        <v>0</v>
      </c>
      <c r="H37" s="11">
        <v>0</v>
      </c>
      <c r="I37" s="11">
        <v>0</v>
      </c>
    </row>
    <row r="38" spans="1:9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f>SUM(C38:D38)</f>
        <v>0</v>
      </c>
      <c r="H38" s="12">
        <v>0</v>
      </c>
      <c r="I38" s="12">
        <v>0</v>
      </c>
    </row>
    <row r="39" spans="1:9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v>0</v>
      </c>
      <c r="G39" s="12">
        <f>SUM(C39:D39)</f>
        <v>0</v>
      </c>
      <c r="H39" s="12">
        <v>0</v>
      </c>
      <c r="I39" s="12">
        <v>0</v>
      </c>
    </row>
    <row r="40" spans="1:9">
      <c r="A40" s="7" t="s">
        <v>57</v>
      </c>
      <c r="B40" s="7" t="s">
        <v>58</v>
      </c>
      <c r="C40" s="11">
        <f>SUM(C41,C56,C61)</f>
        <v>0</v>
      </c>
      <c r="D40" s="11">
        <f>SUM(D41,D56,D61)</f>
        <v>0</v>
      </c>
      <c r="E40" s="11">
        <v>0</v>
      </c>
      <c r="F40" s="11">
        <v>0</v>
      </c>
      <c r="G40" s="11">
        <f>SUM(C40,D40)</f>
        <v>0</v>
      </c>
      <c r="H40" s="11">
        <v>0</v>
      </c>
      <c r="I40" s="11">
        <v>0</v>
      </c>
    </row>
    <row r="41" spans="1:9">
      <c r="A41" s="8" t="s">
        <v>59</v>
      </c>
      <c r="B41" s="8" t="s">
        <v>99</v>
      </c>
      <c r="C41" s="12">
        <f>SUM(C42:C47,C52:C55)</f>
        <v>0</v>
      </c>
      <c r="D41" s="12">
        <f>SUM(D42:D47,D52:D55)</f>
        <v>0</v>
      </c>
      <c r="E41" s="12">
        <v>0</v>
      </c>
      <c r="F41" s="12">
        <v>0</v>
      </c>
      <c r="G41" s="12">
        <f t="shared" ref="G41:G63" si="1">SUM(C41:D41)</f>
        <v>0</v>
      </c>
      <c r="H41" s="12">
        <v>0</v>
      </c>
      <c r="I41" s="12">
        <v>0</v>
      </c>
    </row>
    <row r="42" spans="1:9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1"/>
        <v>0</v>
      </c>
      <c r="H42" s="12">
        <v>0</v>
      </c>
      <c r="I42" s="12">
        <v>0</v>
      </c>
    </row>
    <row r="43" spans="1:9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v>0</v>
      </c>
      <c r="G43" s="12">
        <f t="shared" si="1"/>
        <v>0</v>
      </c>
      <c r="H43" s="12">
        <v>0</v>
      </c>
      <c r="I43" s="12">
        <v>0</v>
      </c>
    </row>
    <row r="44" spans="1:9">
      <c r="A44" s="8" t="s">
        <v>23</v>
      </c>
      <c r="B44" s="8" t="s">
        <v>158</v>
      </c>
      <c r="C44" s="12">
        <v>0</v>
      </c>
      <c r="D44" s="12">
        <v>0</v>
      </c>
      <c r="E44" s="12">
        <v>0</v>
      </c>
      <c r="F44" s="12">
        <v>0</v>
      </c>
      <c r="G44" s="12">
        <f t="shared" si="1"/>
        <v>0</v>
      </c>
      <c r="H44" s="12">
        <v>0</v>
      </c>
      <c r="I44" s="12">
        <v>0</v>
      </c>
    </row>
    <row r="45" spans="1:9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f t="shared" si="1"/>
        <v>0</v>
      </c>
      <c r="H45" s="12">
        <v>0</v>
      </c>
      <c r="I45" s="12">
        <v>0</v>
      </c>
    </row>
    <row r="46" spans="1:9">
      <c r="A46" s="8" t="s">
        <v>23</v>
      </c>
      <c r="B46" s="8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f t="shared" si="1"/>
        <v>0</v>
      </c>
      <c r="H46" s="12">
        <v>0</v>
      </c>
      <c r="I46" s="12">
        <v>0</v>
      </c>
    </row>
    <row r="47" spans="1:9">
      <c r="A47" s="8" t="s">
        <v>23</v>
      </c>
      <c r="B47" s="8" t="s">
        <v>159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</row>
    <row r="48" spans="1:9">
      <c r="A48" s="8" t="s">
        <v>23</v>
      </c>
      <c r="B48" s="8" t="s">
        <v>160</v>
      </c>
      <c r="C48" s="12">
        <v>0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</row>
    <row r="49" spans="1:9">
      <c r="A49" s="8" t="s">
        <v>23</v>
      </c>
      <c r="B49" s="8" t="s">
        <v>154</v>
      </c>
      <c r="C49" s="12">
        <v>0</v>
      </c>
      <c r="D49" s="12">
        <v>0</v>
      </c>
      <c r="E49" s="12">
        <v>0</v>
      </c>
      <c r="F49" s="12">
        <v>0</v>
      </c>
      <c r="G49" s="12">
        <f t="shared" si="1"/>
        <v>0</v>
      </c>
      <c r="H49" s="12">
        <v>0</v>
      </c>
      <c r="I49" s="12">
        <v>0</v>
      </c>
    </row>
    <row r="50" spans="1:9">
      <c r="A50" s="8" t="s">
        <v>23</v>
      </c>
      <c r="B50" s="8" t="s">
        <v>155</v>
      </c>
      <c r="C50" s="12">
        <v>0</v>
      </c>
      <c r="D50" s="12">
        <v>0</v>
      </c>
      <c r="E50" s="12">
        <v>0</v>
      </c>
      <c r="F50" s="12">
        <v>0</v>
      </c>
      <c r="G50" s="12">
        <f t="shared" si="1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1"/>
        <v>0</v>
      </c>
      <c r="H51" s="12">
        <v>0</v>
      </c>
      <c r="I51" s="12">
        <v>0</v>
      </c>
    </row>
    <row r="52" spans="1:9">
      <c r="A52" s="8" t="s">
        <v>23</v>
      </c>
      <c r="B52" s="8" t="s">
        <v>156</v>
      </c>
      <c r="C52" s="12">
        <v>0</v>
      </c>
      <c r="D52" s="12">
        <v>0</v>
      </c>
      <c r="E52" s="12">
        <v>0</v>
      </c>
      <c r="F52" s="12">
        <v>0</v>
      </c>
      <c r="G52" s="12">
        <f t="shared" si="1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161</v>
      </c>
      <c r="C53" s="12">
        <v>0</v>
      </c>
      <c r="D53" s="12">
        <v>0</v>
      </c>
      <c r="E53" s="12">
        <v>0</v>
      </c>
      <c r="F53" s="12">
        <v>0</v>
      </c>
      <c r="G53" s="12">
        <f t="shared" si="1"/>
        <v>0</v>
      </c>
      <c r="H53" s="12">
        <v>0</v>
      </c>
      <c r="I53" s="12">
        <v>0</v>
      </c>
    </row>
    <row r="54" spans="1:9">
      <c r="A54" s="8" t="s">
        <v>23</v>
      </c>
      <c r="B54" s="8" t="s">
        <v>162</v>
      </c>
      <c r="C54" s="12">
        <v>0</v>
      </c>
      <c r="D54" s="12">
        <v>0</v>
      </c>
      <c r="E54" s="12">
        <v>0</v>
      </c>
      <c r="F54" s="12">
        <v>0</v>
      </c>
      <c r="G54" s="12">
        <f t="shared" si="1"/>
        <v>0</v>
      </c>
      <c r="H54" s="12">
        <v>0</v>
      </c>
      <c r="I54" s="12">
        <v>0</v>
      </c>
    </row>
    <row r="55" spans="1:9">
      <c r="A55" s="8" t="s">
        <v>23</v>
      </c>
      <c r="B55" s="8" t="s">
        <v>110</v>
      </c>
      <c r="C55" s="12">
        <v>0</v>
      </c>
      <c r="D55" s="12">
        <v>0</v>
      </c>
      <c r="E55" s="12">
        <v>0</v>
      </c>
      <c r="F55" s="12">
        <v>0</v>
      </c>
      <c r="G55" s="12">
        <f t="shared" si="1"/>
        <v>0</v>
      </c>
      <c r="H55" s="12">
        <v>0</v>
      </c>
      <c r="I55" s="12">
        <v>0</v>
      </c>
    </row>
    <row r="56" spans="1:9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v>0</v>
      </c>
      <c r="F56" s="12">
        <v>0</v>
      </c>
      <c r="G56" s="12">
        <f t="shared" si="1"/>
        <v>0</v>
      </c>
      <c r="H56" s="12">
        <v>0</v>
      </c>
      <c r="I56" s="12">
        <v>0</v>
      </c>
    </row>
    <row r="57" spans="1:9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v>0</v>
      </c>
      <c r="G57" s="12">
        <f t="shared" si="1"/>
        <v>0</v>
      </c>
      <c r="H57" s="12">
        <v>0</v>
      </c>
      <c r="I57" s="12">
        <v>0</v>
      </c>
    </row>
    <row r="58" spans="1:9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v>0</v>
      </c>
      <c r="G58" s="12">
        <f t="shared" si="1"/>
        <v>0</v>
      </c>
      <c r="H58" s="12">
        <v>0</v>
      </c>
      <c r="I58" s="12">
        <v>0</v>
      </c>
    </row>
    <row r="59" spans="1:9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f t="shared" si="1"/>
        <v>0</v>
      </c>
      <c r="H59" s="12">
        <v>0</v>
      </c>
      <c r="I59" s="12">
        <v>0</v>
      </c>
    </row>
    <row r="60" spans="1:9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v>0</v>
      </c>
      <c r="G60" s="12">
        <f t="shared" si="1"/>
        <v>0</v>
      </c>
      <c r="H60" s="12">
        <v>0</v>
      </c>
      <c r="I60" s="12">
        <v>0</v>
      </c>
    </row>
    <row r="61" spans="1:9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v>0</v>
      </c>
      <c r="F61" s="12">
        <v>0</v>
      </c>
      <c r="G61" s="12">
        <f t="shared" si="1"/>
        <v>0</v>
      </c>
      <c r="H61" s="12">
        <v>0</v>
      </c>
      <c r="I61" s="12">
        <v>0</v>
      </c>
    </row>
    <row r="62" spans="1:9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v>0</v>
      </c>
      <c r="G62" s="12">
        <f t="shared" si="1"/>
        <v>0</v>
      </c>
      <c r="H62" s="12">
        <v>0</v>
      </c>
      <c r="I62" s="12">
        <v>0</v>
      </c>
    </row>
    <row r="63" spans="1:9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v>0</v>
      </c>
      <c r="G63" s="12">
        <f t="shared" si="1"/>
        <v>0</v>
      </c>
      <c r="H63" s="12">
        <v>0</v>
      </c>
      <c r="I63" s="12">
        <v>0</v>
      </c>
    </row>
    <row r="64" spans="1:9">
      <c r="A64" s="9" t="s">
        <v>23</v>
      </c>
      <c r="B64" s="10" t="s">
        <v>61</v>
      </c>
      <c r="C64" s="13">
        <f>SUM(C40,C37,C34,C10,C6)</f>
        <v>32.57</v>
      </c>
      <c r="D64" s="13">
        <f>SUM(D40,D37,D34,D10,D6)</f>
        <v>288.84000000000003</v>
      </c>
      <c r="E64" s="13">
        <v>0</v>
      </c>
      <c r="F64" s="13">
        <v>0</v>
      </c>
      <c r="G64" s="13">
        <f>SUM(C64:D64)</f>
        <v>321.41000000000003</v>
      </c>
      <c r="H64" s="13">
        <v>0</v>
      </c>
      <c r="I64" s="13">
        <v>0</v>
      </c>
    </row>
    <row r="65" spans="1:9">
      <c r="A65" s="7" t="s">
        <v>62</v>
      </c>
      <c r="B65" s="7" t="s">
        <v>63</v>
      </c>
      <c r="C65" s="11">
        <f>SUM(C66:C67)</f>
        <v>0</v>
      </c>
      <c r="D65" s="11">
        <f>SUM(D66:D67)</f>
        <v>0</v>
      </c>
      <c r="E65" s="11">
        <v>0</v>
      </c>
      <c r="F65" s="11">
        <v>0</v>
      </c>
      <c r="G65" s="11">
        <f>SUM(C65,D65)</f>
        <v>0</v>
      </c>
      <c r="H65" s="11">
        <v>0</v>
      </c>
      <c r="I65" s="11">
        <v>0</v>
      </c>
    </row>
    <row r="66" spans="1:9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v>0</v>
      </c>
      <c r="G66" s="12">
        <f>SUM(C66:D66)</f>
        <v>0</v>
      </c>
      <c r="H66" s="12">
        <v>0</v>
      </c>
      <c r="I66" s="12">
        <v>0</v>
      </c>
    </row>
    <row r="67" spans="1:9">
      <c r="A67" s="8" t="s">
        <v>66</v>
      </c>
      <c r="B67" s="8" t="s">
        <v>126</v>
      </c>
      <c r="C67" s="12">
        <v>0</v>
      </c>
      <c r="D67" s="12">
        <v>0</v>
      </c>
      <c r="E67" s="12">
        <v>0</v>
      </c>
      <c r="F67" s="12">
        <v>0</v>
      </c>
      <c r="G67" s="12">
        <f>SUM(C67:D67)</f>
        <v>0</v>
      </c>
      <c r="H67" s="12">
        <v>0</v>
      </c>
      <c r="I67" s="12">
        <v>0</v>
      </c>
    </row>
    <row r="68" spans="1:9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v>0</v>
      </c>
      <c r="G68" s="11">
        <f>SUM(C68,D68)</f>
        <v>0</v>
      </c>
      <c r="H68" s="11">
        <v>0</v>
      </c>
      <c r="I68" s="11">
        <v>0</v>
      </c>
    </row>
    <row r="69" spans="1:9">
      <c r="A69" s="4" t="s">
        <v>23</v>
      </c>
      <c r="B69" s="5" t="s">
        <v>70</v>
      </c>
      <c r="C69" s="13">
        <f>SUM(C64,C65,C68)</f>
        <v>32.57</v>
      </c>
      <c r="D69" s="13">
        <f>SUM(D64,D65,D68)</f>
        <v>288.84000000000003</v>
      </c>
      <c r="E69" s="13">
        <v>0</v>
      </c>
      <c r="F69" s="13">
        <v>0</v>
      </c>
      <c r="G69" s="13">
        <f>SUM(C69:D69)</f>
        <v>321.41000000000003</v>
      </c>
      <c r="H69" s="13">
        <v>0</v>
      </c>
      <c r="I69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D9" sqref="D9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20" t="s">
        <v>164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1" customFormat="1" ht="19.5" customHeight="1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s="1" customFormat="1" ht="19.5" customHeight="1">
      <c r="A3" s="26"/>
      <c r="B3" s="27"/>
      <c r="C3" s="27"/>
      <c r="D3" s="27"/>
      <c r="E3" s="27"/>
      <c r="F3" s="27"/>
      <c r="G3" s="27"/>
      <c r="H3" s="27"/>
      <c r="I3" s="27"/>
      <c r="J3" s="27"/>
    </row>
    <row r="4" spans="1:10" ht="19.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>
      <c r="A5" s="29" t="s">
        <v>165</v>
      </c>
      <c r="B5" s="31" t="s">
        <v>166</v>
      </c>
      <c r="C5" s="32"/>
      <c r="D5" s="32"/>
      <c r="E5" s="32"/>
      <c r="F5" s="32"/>
      <c r="G5" s="32"/>
      <c r="H5" s="32"/>
      <c r="I5" s="32"/>
      <c r="J5" s="33"/>
    </row>
    <row r="6" spans="1:10">
      <c r="A6" s="30"/>
      <c r="B6" s="6" t="s">
        <v>167</v>
      </c>
      <c r="C6" s="6" t="s">
        <v>168</v>
      </c>
      <c r="D6" s="6" t="s">
        <v>169</v>
      </c>
      <c r="E6" s="6" t="s">
        <v>170</v>
      </c>
      <c r="F6" s="6" t="s">
        <v>171</v>
      </c>
      <c r="G6" s="6" t="s">
        <v>172</v>
      </c>
      <c r="H6" s="6" t="s">
        <v>173</v>
      </c>
      <c r="I6" s="6" t="s">
        <v>174</v>
      </c>
      <c r="J6" s="6" t="s">
        <v>163</v>
      </c>
    </row>
    <row r="7" spans="1:10">
      <c r="A7" s="15" t="s">
        <v>175</v>
      </c>
      <c r="B7" s="17">
        <v>1088.55</v>
      </c>
      <c r="C7" s="17">
        <v>232.62</v>
      </c>
      <c r="D7" s="17">
        <v>0.03</v>
      </c>
      <c r="E7" s="17">
        <v>0</v>
      </c>
      <c r="F7" s="17">
        <v>13.3</v>
      </c>
      <c r="G7" s="17">
        <v>0</v>
      </c>
      <c r="H7" s="17">
        <v>0</v>
      </c>
      <c r="I7" s="17">
        <v>0</v>
      </c>
      <c r="J7" s="18">
        <f>I7+H7+G7+F7+E7+D7+C7+B7</f>
        <v>1334.5</v>
      </c>
    </row>
    <row r="8" spans="1:10">
      <c r="A8" s="15" t="s">
        <v>176</v>
      </c>
      <c r="B8" s="17">
        <v>224.65</v>
      </c>
      <c r="C8" s="17">
        <v>33.880000000000003</v>
      </c>
      <c r="D8" s="17">
        <v>0.03</v>
      </c>
      <c r="E8" s="17">
        <v>6.65</v>
      </c>
      <c r="F8" s="17">
        <v>0.21</v>
      </c>
      <c r="G8" s="17">
        <v>0</v>
      </c>
      <c r="H8" s="17">
        <v>0</v>
      </c>
      <c r="I8" s="17">
        <v>0</v>
      </c>
      <c r="J8" s="18">
        <f t="shared" ref="J8:J10" si="0">I8+H8+G8+F8+E8+D8+C8+B8</f>
        <v>265.42</v>
      </c>
    </row>
    <row r="9" spans="1:10">
      <c r="A9" s="15" t="s">
        <v>177</v>
      </c>
      <c r="B9" s="17">
        <v>3868.36</v>
      </c>
      <c r="C9" s="17">
        <v>96.08</v>
      </c>
      <c r="D9" s="17">
        <v>0.11</v>
      </c>
      <c r="E9" s="17">
        <v>9.91</v>
      </c>
      <c r="F9" s="17">
        <v>4.2</v>
      </c>
      <c r="G9" s="17">
        <v>0</v>
      </c>
      <c r="H9" s="17">
        <v>0</v>
      </c>
      <c r="I9" s="17">
        <v>0</v>
      </c>
      <c r="J9" s="18">
        <f t="shared" si="0"/>
        <v>3978.6600000000003</v>
      </c>
    </row>
    <row r="10" spans="1:10">
      <c r="A10" s="15" t="s">
        <v>178</v>
      </c>
      <c r="B10" s="17">
        <v>0</v>
      </c>
      <c r="C10" s="17">
        <v>0</v>
      </c>
      <c r="D10" s="17">
        <v>0</v>
      </c>
      <c r="E10" s="17">
        <v>0</v>
      </c>
      <c r="F10" s="17">
        <v>747.27</v>
      </c>
      <c r="G10" s="17">
        <v>0</v>
      </c>
      <c r="H10" s="17">
        <v>0</v>
      </c>
      <c r="I10" s="17">
        <v>0</v>
      </c>
      <c r="J10" s="18">
        <f t="shared" si="0"/>
        <v>747.27</v>
      </c>
    </row>
    <row r="11" spans="1:10">
      <c r="A11" s="15"/>
      <c r="B11" s="17"/>
      <c r="C11" s="17"/>
      <c r="D11" s="17"/>
      <c r="E11" s="17"/>
      <c r="F11" s="17"/>
      <c r="G11" s="12"/>
      <c r="H11" s="12"/>
      <c r="I11" s="12"/>
      <c r="J11" s="12"/>
    </row>
    <row r="12" spans="1:10">
      <c r="A12" s="15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15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5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5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5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5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5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5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5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5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5"/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15"/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5"/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15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5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5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5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5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5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5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5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5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5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5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5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5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5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5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5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5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5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5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5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5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5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5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5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5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5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5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5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5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5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5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5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5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5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5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5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5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5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5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5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5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5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5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5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5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5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5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5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5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5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5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5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5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5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5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5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5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5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5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5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5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5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5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5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5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5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5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5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5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5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5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5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5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5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5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5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5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5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5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5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5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5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5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5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5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5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5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5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5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5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5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5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5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5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5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5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5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5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5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5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5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5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5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5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5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5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5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5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5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5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5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5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5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5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5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5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5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5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5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5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5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5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5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5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5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5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5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5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5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5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5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5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5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5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5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5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5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5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5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5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5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5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5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5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5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5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5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5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5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5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5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5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5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5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5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5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5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5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5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5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5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5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5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5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5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5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5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5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5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5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5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5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5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5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5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5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5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5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5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5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5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5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5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5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5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5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5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5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5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5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5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5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5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5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5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5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5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5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5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5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5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5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5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5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5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5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5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5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5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5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5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5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5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5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5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5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5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5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5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5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5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5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5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5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5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5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5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5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5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5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5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5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5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5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5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5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5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5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5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5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5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5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5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5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>
      <c r="A276" s="15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>
      <c r="A277" s="15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>
      <c r="A278" s="15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5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>
      <c r="A280" s="15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>
      <c r="A281" s="15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>
      <c r="A282" s="15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5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>
      <c r="A284" s="15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>
      <c r="A285" s="15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>
      <c r="A286" s="15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5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>
      <c r="A288" s="15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>
      <c r="A289" s="15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>
      <c r="A290" s="15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5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>
      <c r="A292" s="15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>
      <c r="A293" s="15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>
      <c r="A294" s="15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5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>
      <c r="A296" s="15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>
      <c r="A297" s="15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>
      <c r="A298" s="15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5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>
      <c r="A300" s="15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>
      <c r="A301" s="15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>
      <c r="A302" s="15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5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>
      <c r="A304" s="15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>
      <c r="A305" s="15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>
      <c r="A306" s="15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5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>
      <c r="A308" s="15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>
      <c r="A309" s="15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>
      <c r="A310" s="15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5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>
      <c r="A312" s="15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>
      <c r="A313" s="15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>
      <c r="A314" s="15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5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>
      <c r="A316" s="15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>
      <c r="A317" s="15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>
      <c r="A318" s="15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5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>
      <c r="A320" s="15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>
      <c r="A321" s="15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>
      <c r="A322" s="15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5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>
      <c r="A324" s="15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>
      <c r="A325" s="15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>
      <c r="A326" s="15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5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>
      <c r="A328" s="15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>
      <c r="A329" s="15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>
      <c r="A330" s="15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5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>
      <c r="A332" s="15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>
      <c r="A333" s="15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>
      <c r="A334" s="15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5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>
      <c r="A336" s="15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>
      <c r="A337" s="15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>
      <c r="A338" s="15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5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>
      <c r="A340" s="15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>
      <c r="A341" s="15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>
      <c r="A342" s="15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5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5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>
      <c r="A345" s="15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>
      <c r="A346" s="15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5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>
      <c r="A348" s="15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>
      <c r="A349" s="15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>
      <c r="A350" s="15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5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>
      <c r="A352" s="15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>
      <c r="A353" s="15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>
      <c r="A354" s="15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5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>
      <c r="A356" s="15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>
      <c r="A357" s="15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>
      <c r="A358" s="15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5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>
      <c r="A360" s="15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>
      <c r="A361" s="15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>
      <c r="A362" s="15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5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>
      <c r="A364" s="15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>
      <c r="A365" s="15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>
      <c r="A366" s="15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>
      <c r="A367" s="15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5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>
      <c r="A369" s="15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>
      <c r="A370" s="15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>
      <c r="A371" s="15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5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>
      <c r="A373" s="15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>
      <c r="A374" s="15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>
      <c r="A375" s="15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5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>
      <c r="A377" s="15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>
      <c r="A378" s="15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>
      <c r="A379" s="15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5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>
      <c r="A381" s="15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>
      <c r="A382" s="15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>
      <c r="A383" s="15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5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>
      <c r="A385" s="15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>
      <c r="A386" s="15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>
      <c r="A387" s="15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5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>
      <c r="A389" s="15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>
      <c r="A390" s="15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>
      <c r="A391" s="15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5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>
      <c r="A393" s="15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>
      <c r="A394" s="15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>
      <c r="A395" s="15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5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>
      <c r="A397" s="15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15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>
      <c r="A399" s="15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5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>
      <c r="A401" s="15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>
      <c r="A402" s="15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>
      <c r="A403" s="15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5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>
      <c r="A405" s="14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14"/>
      <c r="B406" s="2"/>
      <c r="C406" s="2"/>
      <c r="D406" s="2"/>
      <c r="E406" s="2"/>
      <c r="F406" s="2"/>
      <c r="G406" s="2"/>
      <c r="H406" s="2"/>
      <c r="I406" s="2"/>
      <c r="J406" s="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2:B406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2021-10-21T08:17:03Z</dcterms:modified>
</cp:coreProperties>
</file>