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pmp_2020\"/>
    </mc:Choice>
  </mc:AlternateContent>
  <xr:revisionPtr revIDLastSave="0" documentId="8_{240B9C0C-84A5-44DC-A999-8F48D70446E4}" xr6:coauthVersionLast="36" xr6:coauthVersionMax="36" xr10:uidLastSave="{00000000-0000-0000-0000-000000000000}"/>
  <bookViews>
    <workbookView xWindow="0" yWindow="0" windowWidth="15345" windowHeight="4470" firstSheet="1" activeTab="1" xr2:uid="{00000000-000D-0000-FFFF-FFFF00000000}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91029"/>
</workbook>
</file>

<file path=xl/calcChain.xml><?xml version="1.0" encoding="utf-8"?>
<calcChain xmlns="http://schemas.openxmlformats.org/spreadsheetml/2006/main">
  <c r="E3" i="12" l="1"/>
  <c r="E5" i="12"/>
  <c r="L20" i="14"/>
  <c r="K20" i="14"/>
  <c r="M20" i="14" s="1"/>
  <c r="J20" i="14"/>
  <c r="K18" i="14"/>
  <c r="K17" i="14"/>
  <c r="H16" i="14"/>
  <c r="E16" i="14"/>
  <c r="B16" i="14"/>
  <c r="I14" i="14"/>
  <c r="H14" i="14"/>
  <c r="F14" i="14"/>
  <c r="E14" i="14"/>
  <c r="C14" i="14"/>
  <c r="B14" i="14"/>
  <c r="L13" i="14"/>
  <c r="K13" i="14"/>
  <c r="M13" i="14" s="1"/>
  <c r="J13" i="14"/>
  <c r="G13" i="14"/>
  <c r="D13" i="14"/>
  <c r="L12" i="14"/>
  <c r="K12" i="14"/>
  <c r="J12" i="14"/>
  <c r="G12" i="14"/>
  <c r="D12" i="14"/>
  <c r="I11" i="14"/>
  <c r="I15" i="14" s="1"/>
  <c r="H11" i="14"/>
  <c r="F11" i="14"/>
  <c r="F15" i="14" s="1"/>
  <c r="E11" i="14"/>
  <c r="C11" i="14"/>
  <c r="C15" i="14" s="1"/>
  <c r="B11" i="14"/>
  <c r="L10" i="14"/>
  <c r="K10" i="14"/>
  <c r="M10" i="14" s="1"/>
  <c r="J10" i="14"/>
  <c r="G10" i="14"/>
  <c r="D10" i="14"/>
  <c r="L9" i="14"/>
  <c r="K9" i="14"/>
  <c r="J9" i="14"/>
  <c r="G9" i="14"/>
  <c r="D9" i="14"/>
  <c r="L8" i="14"/>
  <c r="K8" i="14"/>
  <c r="J8" i="14"/>
  <c r="G8" i="14"/>
  <c r="D8" i="14"/>
  <c r="L7" i="14"/>
  <c r="K7" i="14"/>
  <c r="J7" i="14"/>
  <c r="G7" i="14"/>
  <c r="D7" i="14"/>
  <c r="Y16" i="8"/>
  <c r="Y44" i="8" s="1"/>
  <c r="H38" i="8"/>
  <c r="J38" i="8" s="1"/>
  <c r="C42" i="8"/>
  <c r="C41" i="8"/>
  <c r="D41" i="8" s="1"/>
  <c r="D43" i="8" s="1"/>
  <c r="S43" i="8"/>
  <c r="M43" i="8"/>
  <c r="L43" i="8"/>
  <c r="F43" i="8"/>
  <c r="E43" i="8"/>
  <c r="B43" i="8"/>
  <c r="Z42" i="8"/>
  <c r="T42" i="8"/>
  <c r="U42" i="8" s="1"/>
  <c r="P42" i="8"/>
  <c r="O42" i="8"/>
  <c r="Q42" i="8" s="1"/>
  <c r="N42" i="8"/>
  <c r="I42" i="8"/>
  <c r="H42" i="8"/>
  <c r="J42" i="8" s="1"/>
  <c r="G42" i="8"/>
  <c r="D42" i="8"/>
  <c r="Z41" i="8"/>
  <c r="T41" i="8"/>
  <c r="P41" i="8"/>
  <c r="P43" i="8" s="1"/>
  <c r="O41" i="8"/>
  <c r="N41" i="8"/>
  <c r="N43" i="8" s="1"/>
  <c r="I41" i="8"/>
  <c r="H41" i="8"/>
  <c r="G41" i="8"/>
  <c r="S40" i="8"/>
  <c r="M40" i="8"/>
  <c r="L40" i="8"/>
  <c r="L44" i="8" s="1"/>
  <c r="F40" i="8"/>
  <c r="E40" i="8"/>
  <c r="B40" i="8"/>
  <c r="Z39" i="8"/>
  <c r="T39" i="8"/>
  <c r="U39" i="8" s="1"/>
  <c r="P39" i="8"/>
  <c r="O39" i="8"/>
  <c r="N39" i="8"/>
  <c r="I39" i="8"/>
  <c r="H39" i="8"/>
  <c r="J39" i="8" s="1"/>
  <c r="G39" i="8"/>
  <c r="C39" i="8"/>
  <c r="D39" i="8" s="1"/>
  <c r="Z38" i="8"/>
  <c r="T38" i="8"/>
  <c r="U38" i="8" s="1"/>
  <c r="P38" i="8"/>
  <c r="O38" i="8"/>
  <c r="Q38" i="8" s="1"/>
  <c r="N38" i="8"/>
  <c r="I38" i="8"/>
  <c r="G38" i="8"/>
  <c r="C38" i="8"/>
  <c r="D38" i="8" s="1"/>
  <c r="Z37" i="8"/>
  <c r="T37" i="8"/>
  <c r="U37" i="8" s="1"/>
  <c r="P37" i="8"/>
  <c r="O37" i="8"/>
  <c r="N37" i="8"/>
  <c r="I37" i="8"/>
  <c r="H37" i="8"/>
  <c r="G37" i="8"/>
  <c r="C37" i="8"/>
  <c r="D37" i="8" s="1"/>
  <c r="Z36" i="8"/>
  <c r="T36" i="8"/>
  <c r="P36" i="8"/>
  <c r="O36" i="8"/>
  <c r="N36" i="8"/>
  <c r="I36" i="8"/>
  <c r="H36" i="8"/>
  <c r="G36" i="8"/>
  <c r="C36" i="8"/>
  <c r="N10" i="13"/>
  <c r="M10" i="13"/>
  <c r="G10" i="13"/>
  <c r="F10" i="13"/>
  <c r="N9" i="13"/>
  <c r="M9" i="13"/>
  <c r="G9" i="13"/>
  <c r="G8" i="13" s="1"/>
  <c r="F9" i="13"/>
  <c r="Q8" i="13"/>
  <c r="P8" i="13"/>
  <c r="L8" i="13"/>
  <c r="K8" i="13"/>
  <c r="J8" i="13"/>
  <c r="I8" i="13"/>
  <c r="E8" i="13"/>
  <c r="D8" i="13"/>
  <c r="C8" i="13"/>
  <c r="B8" i="13"/>
  <c r="M8" i="14" l="1"/>
  <c r="B44" i="8"/>
  <c r="S44" i="8"/>
  <c r="H40" i="8"/>
  <c r="Q37" i="8"/>
  <c r="G14" i="14"/>
  <c r="K38" i="8"/>
  <c r="Q36" i="8"/>
  <c r="R36" i="8" s="1"/>
  <c r="K14" i="14"/>
  <c r="T40" i="8"/>
  <c r="J11" i="14"/>
  <c r="F8" i="13"/>
  <c r="Z40" i="8"/>
  <c r="E44" i="8"/>
  <c r="F44" i="8"/>
  <c r="Q41" i="8"/>
  <c r="Q43" i="8" s="1"/>
  <c r="G11" i="14"/>
  <c r="G15" i="14" s="1"/>
  <c r="N8" i="13"/>
  <c r="T43" i="8"/>
  <c r="M8" i="13"/>
  <c r="I43" i="8"/>
  <c r="J41" i="8"/>
  <c r="J43" i="8" s="1"/>
  <c r="I40" i="8"/>
  <c r="J14" i="14"/>
  <c r="K11" i="14"/>
  <c r="K15" i="14" s="1"/>
  <c r="C43" i="8"/>
  <c r="K39" i="8"/>
  <c r="J37" i="8"/>
  <c r="K37" i="8" s="1"/>
  <c r="P40" i="8"/>
  <c r="P44" i="8" s="1"/>
  <c r="Q39" i="8"/>
  <c r="R39" i="8" s="1"/>
  <c r="U41" i="8"/>
  <c r="U43" i="8" s="1"/>
  <c r="O43" i="8"/>
  <c r="D11" i="14"/>
  <c r="L11" i="14"/>
  <c r="E15" i="14"/>
  <c r="D14" i="14"/>
  <c r="L14" i="14"/>
  <c r="K16" i="14"/>
  <c r="R42" i="8"/>
  <c r="M44" i="8"/>
  <c r="Z43" i="8"/>
  <c r="K42" i="8"/>
  <c r="R37" i="8"/>
  <c r="R38" i="8"/>
  <c r="C40" i="8"/>
  <c r="M9" i="14"/>
  <c r="B15" i="14"/>
  <c r="H15" i="14"/>
  <c r="M7" i="14"/>
  <c r="M11" i="14" s="1"/>
  <c r="M12" i="14"/>
  <c r="M14" i="14" s="1"/>
  <c r="K41" i="8"/>
  <c r="K43" i="8" s="1"/>
  <c r="D36" i="8"/>
  <c r="D40" i="8" s="1"/>
  <c r="D44" i="8" s="1"/>
  <c r="J36" i="8"/>
  <c r="U36" i="8"/>
  <c r="U40" i="8" s="1"/>
  <c r="G40" i="8"/>
  <c r="O40" i="8"/>
  <c r="O44" i="8" s="1"/>
  <c r="H43" i="8"/>
  <c r="N40" i="8"/>
  <c r="N44" i="8" s="1"/>
  <c r="R41" i="8"/>
  <c r="R43" i="8" s="1"/>
  <c r="G43" i="8"/>
  <c r="H44" i="8" l="1"/>
  <c r="Z44" i="8"/>
  <c r="U44" i="8"/>
  <c r="R40" i="8"/>
  <c r="R44" i="8" s="1"/>
  <c r="T44" i="8"/>
  <c r="Q40" i="8"/>
  <c r="Q44" i="8" s="1"/>
  <c r="D15" i="14"/>
  <c r="J15" i="14"/>
  <c r="I44" i="8"/>
  <c r="C44" i="8"/>
  <c r="J40" i="8"/>
  <c r="J44" i="8" s="1"/>
  <c r="G44" i="8"/>
  <c r="L15" i="14"/>
  <c r="M15" i="14"/>
  <c r="K36" i="8"/>
  <c r="K40" i="8" s="1"/>
  <c r="K44" i="8" s="1"/>
  <c r="E7" i="12" l="1"/>
  <c r="E6" i="12"/>
  <c r="E4" i="12"/>
  <c r="S33" i="8"/>
  <c r="S30" i="8"/>
  <c r="S15" i="8"/>
  <c r="S12" i="8"/>
  <c r="S16" i="8" s="1"/>
  <c r="L33" i="8"/>
  <c r="M33" i="8"/>
  <c r="L30" i="8"/>
  <c r="M30" i="8"/>
  <c r="L15" i="8"/>
  <c r="M15" i="8"/>
  <c r="L12" i="8"/>
  <c r="M12" i="8"/>
  <c r="E33" i="8"/>
  <c r="F33" i="8"/>
  <c r="F30" i="8"/>
  <c r="E30" i="8"/>
  <c r="E15" i="8"/>
  <c r="E16" i="8" s="1"/>
  <c r="F15" i="8"/>
  <c r="F12" i="8"/>
  <c r="E12" i="8"/>
  <c r="B33" i="8"/>
  <c r="B30" i="8"/>
  <c r="B22" i="8"/>
  <c r="B15" i="8"/>
  <c r="B12" i="8"/>
  <c r="B16" i="8" s="1"/>
  <c r="C12" i="8"/>
  <c r="S15" i="10"/>
  <c r="S12" i="10"/>
  <c r="N8" i="10"/>
  <c r="L15" i="10"/>
  <c r="M15" i="10"/>
  <c r="M12" i="10"/>
  <c r="L12" i="10"/>
  <c r="L16" i="10" s="1"/>
  <c r="G10" i="10"/>
  <c r="G9" i="10"/>
  <c r="G8" i="10"/>
  <c r="E15" i="10"/>
  <c r="F15" i="10"/>
  <c r="E12" i="10"/>
  <c r="F12" i="10"/>
  <c r="B19" i="10"/>
  <c r="C19" i="10"/>
  <c r="B15" i="10"/>
  <c r="C15" i="10"/>
  <c r="B12" i="10"/>
  <c r="B16" i="10" s="1"/>
  <c r="AB15" i="10"/>
  <c r="AB12" i="10"/>
  <c r="AB16" i="10" s="1"/>
  <c r="AA24" i="10"/>
  <c r="AA23" i="10"/>
  <c r="AA18" i="10"/>
  <c r="AA17" i="10"/>
  <c r="Z15" i="10"/>
  <c r="Y15" i="10"/>
  <c r="Z12" i="10"/>
  <c r="Y12" i="10"/>
  <c r="AA8" i="10"/>
  <c r="V8" i="10"/>
  <c r="C12" i="10"/>
  <c r="H12" i="10"/>
  <c r="I12" i="10"/>
  <c r="O12" i="10"/>
  <c r="P12" i="10"/>
  <c r="T12" i="10"/>
  <c r="U24" i="10"/>
  <c r="U23" i="10"/>
  <c r="U18" i="10"/>
  <c r="U17" i="10"/>
  <c r="T15" i="10"/>
  <c r="T16" i="10" s="1"/>
  <c r="U14" i="10"/>
  <c r="U13" i="10"/>
  <c r="U15" i="10" s="1"/>
  <c r="U11" i="10"/>
  <c r="U10" i="10"/>
  <c r="U9" i="10"/>
  <c r="U8" i="10"/>
  <c r="Q24" i="10"/>
  <c r="Q23" i="10"/>
  <c r="Q18" i="10"/>
  <c r="Q17" i="10"/>
  <c r="Q14" i="10"/>
  <c r="Q13" i="10"/>
  <c r="Q15" i="10" s="1"/>
  <c r="Q11" i="10"/>
  <c r="Q10" i="10"/>
  <c r="Q9" i="10"/>
  <c r="Q8" i="10"/>
  <c r="P15" i="10"/>
  <c r="O15" i="10"/>
  <c r="J24" i="10"/>
  <c r="J23" i="10"/>
  <c r="J14" i="10"/>
  <c r="J18" i="10"/>
  <c r="J17" i="10"/>
  <c r="J13" i="10"/>
  <c r="I15" i="10"/>
  <c r="H15" i="10"/>
  <c r="H16" i="10" s="1"/>
  <c r="J11" i="10"/>
  <c r="J10" i="10"/>
  <c r="K10" i="10" s="1"/>
  <c r="J9" i="10"/>
  <c r="J8" i="10"/>
  <c r="D24" i="10"/>
  <c r="D23" i="10"/>
  <c r="D21" i="10"/>
  <c r="D20" i="10"/>
  <c r="D18" i="10"/>
  <c r="D17" i="10"/>
  <c r="D14" i="10"/>
  <c r="D13" i="10"/>
  <c r="D9" i="10"/>
  <c r="D8" i="10"/>
  <c r="E34" i="8" l="1"/>
  <c r="Y16" i="10"/>
  <c r="E16" i="10"/>
  <c r="L34" i="8"/>
  <c r="K9" i="10"/>
  <c r="U12" i="10"/>
  <c r="U16" i="10" s="1"/>
  <c r="Z16" i="10"/>
  <c r="D19" i="10"/>
  <c r="B34" i="8"/>
  <c r="S34" i="8"/>
  <c r="L16" i="8"/>
  <c r="M16" i="10"/>
  <c r="R8" i="10"/>
  <c r="M34" i="8"/>
  <c r="D15" i="10"/>
  <c r="W8" i="10"/>
  <c r="X8" i="10" s="1"/>
  <c r="S16" i="10"/>
  <c r="J15" i="10"/>
  <c r="C16" i="10"/>
  <c r="K8" i="10"/>
  <c r="Q12" i="10"/>
  <c r="Q16" i="10" s="1"/>
  <c r="J12" i="10"/>
  <c r="F34" i="8"/>
  <c r="P16" i="10"/>
  <c r="I16" i="10"/>
  <c r="F16" i="8"/>
  <c r="O16" i="10"/>
  <c r="F16" i="10"/>
  <c r="M16" i="8"/>
  <c r="C33" i="8"/>
  <c r="D32" i="8"/>
  <c r="D31" i="8"/>
  <c r="D33" i="8" s="1"/>
  <c r="C30" i="8"/>
  <c r="C34" i="8" s="1"/>
  <c r="D29" i="8"/>
  <c r="D28" i="8"/>
  <c r="D27" i="8"/>
  <c r="D26" i="8"/>
  <c r="D24" i="8"/>
  <c r="C22" i="8"/>
  <c r="D22" i="8" s="1"/>
  <c r="D23" i="8"/>
  <c r="D21" i="8"/>
  <c r="D20" i="8"/>
  <c r="D19" i="8"/>
  <c r="D18" i="8"/>
  <c r="Z33" i="8"/>
  <c r="Z30" i="8"/>
  <c r="Z15" i="8"/>
  <c r="Z12" i="8"/>
  <c r="Z16" i="8" s="1"/>
  <c r="Z34" i="8" l="1"/>
  <c r="D30" i="8"/>
  <c r="D34" i="8"/>
  <c r="J16" i="10"/>
  <c r="U32" i="8"/>
  <c r="U31" i="8"/>
  <c r="U29" i="8"/>
  <c r="U28" i="8"/>
  <c r="U27" i="8"/>
  <c r="U26" i="8"/>
  <c r="U21" i="8"/>
  <c r="U20" i="8"/>
  <c r="U19" i="8"/>
  <c r="U18" i="8"/>
  <c r="T15" i="8"/>
  <c r="U13" i="8"/>
  <c r="U14" i="8"/>
  <c r="T12" i="8"/>
  <c r="U11" i="8"/>
  <c r="U10" i="8"/>
  <c r="U9" i="8"/>
  <c r="U8" i="8"/>
  <c r="Q32" i="8"/>
  <c r="Q31" i="8"/>
  <c r="Q33" i="8" s="1"/>
  <c r="P33" i="8"/>
  <c r="O33" i="8"/>
  <c r="P30" i="8"/>
  <c r="O30" i="8"/>
  <c r="O34" i="8" s="1"/>
  <c r="Q29" i="8"/>
  <c r="Q28" i="8"/>
  <c r="Q27" i="8"/>
  <c r="Q26" i="8"/>
  <c r="Q21" i="8"/>
  <c r="Q20" i="8"/>
  <c r="Q19" i="8"/>
  <c r="Q18" i="8"/>
  <c r="Q14" i="8"/>
  <c r="Q13" i="8"/>
  <c r="Q11" i="8"/>
  <c r="Q10" i="8"/>
  <c r="Q9" i="8"/>
  <c r="Q8" i="8"/>
  <c r="P15" i="8"/>
  <c r="O15" i="8"/>
  <c r="P12" i="8"/>
  <c r="P16" i="8" s="1"/>
  <c r="O12" i="8"/>
  <c r="Q30" i="8" l="1"/>
  <c r="P34" i="8"/>
  <c r="O16" i="8"/>
  <c r="Q15" i="8"/>
  <c r="U33" i="8"/>
  <c r="Q34" i="8"/>
  <c r="U15" i="8"/>
  <c r="U12" i="8"/>
  <c r="Q12" i="8"/>
  <c r="Q16" i="8" s="1"/>
  <c r="T16" i="8"/>
  <c r="U30" i="8"/>
  <c r="U34" i="8" s="1"/>
  <c r="N32" i="8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J31" i="8"/>
  <c r="W31" i="8" s="1"/>
  <c r="I33" i="8"/>
  <c r="H33" i="8"/>
  <c r="I30" i="8"/>
  <c r="H30" i="8"/>
  <c r="H34" i="8" s="1"/>
  <c r="K27" i="8"/>
  <c r="J32" i="8"/>
  <c r="W32" i="8" s="1"/>
  <c r="J27" i="8"/>
  <c r="W27" i="8" s="1"/>
  <c r="J26" i="8"/>
  <c r="W26" i="8" s="1"/>
  <c r="J21" i="8"/>
  <c r="W21" i="8" s="1"/>
  <c r="G31" i="8"/>
  <c r="G27" i="8"/>
  <c r="G26" i="8"/>
  <c r="G21" i="8"/>
  <c r="V21" i="8" s="1"/>
  <c r="X21" i="8" s="1"/>
  <c r="G20" i="8"/>
  <c r="G19" i="8"/>
  <c r="G18" i="8"/>
  <c r="J20" i="8"/>
  <c r="W20" i="8" s="1"/>
  <c r="J19" i="8"/>
  <c r="W19" i="8" s="1"/>
  <c r="J18" i="8"/>
  <c r="W18" i="8" s="1"/>
  <c r="J14" i="8"/>
  <c r="W14" i="8" s="1"/>
  <c r="J13" i="8"/>
  <c r="W13" i="8" s="1"/>
  <c r="J11" i="8"/>
  <c r="W11" i="8" s="1"/>
  <c r="J10" i="8"/>
  <c r="W10" i="8" s="1"/>
  <c r="J9" i="8"/>
  <c r="W9" i="8" s="1"/>
  <c r="W37" i="8" s="1"/>
  <c r="J8" i="8"/>
  <c r="W8" i="8" s="1"/>
  <c r="I15" i="8"/>
  <c r="I12" i="8"/>
  <c r="H15" i="8"/>
  <c r="H12" i="8"/>
  <c r="H16" i="8" s="1"/>
  <c r="V27" i="8" l="1"/>
  <c r="X27" i="8" s="1"/>
  <c r="I34" i="8"/>
  <c r="V20" i="8"/>
  <c r="U16" i="8"/>
  <c r="K31" i="8"/>
  <c r="K20" i="8"/>
  <c r="V18" i="8"/>
  <c r="X18" i="8" s="1"/>
  <c r="AA18" i="8" s="1"/>
  <c r="W42" i="8"/>
  <c r="V19" i="8"/>
  <c r="I16" i="8"/>
  <c r="J15" i="8"/>
  <c r="X19" i="8"/>
  <c r="AA19" i="8" s="1"/>
  <c r="K21" i="8"/>
  <c r="V26" i="8"/>
  <c r="R26" i="8"/>
  <c r="W36" i="8"/>
  <c r="W12" i="8"/>
  <c r="J12" i="8"/>
  <c r="X20" i="8"/>
  <c r="V31" i="8"/>
  <c r="J33" i="8"/>
  <c r="K18" i="8"/>
  <c r="N33" i="8"/>
  <c r="R31" i="8"/>
  <c r="R33" i="8" s="1"/>
  <c r="W15" i="8"/>
  <c r="W41" i="8"/>
  <c r="K19" i="8"/>
  <c r="K26" i="8"/>
  <c r="W33" i="8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W43" i="8" l="1"/>
  <c r="J16" i="8"/>
  <c r="V8" i="8"/>
  <c r="G12" i="8"/>
  <c r="K8" i="8"/>
  <c r="K13" i="8"/>
  <c r="W16" i="8"/>
  <c r="X26" i="8"/>
  <c r="K9" i="8"/>
  <c r="K14" i="8"/>
  <c r="X31" i="8"/>
  <c r="D12" i="8"/>
  <c r="G15" i="8"/>
  <c r="D15" i="8"/>
  <c r="G16" i="8"/>
  <c r="D16" i="8" l="1"/>
  <c r="V36" i="8"/>
  <c r="X8" i="8"/>
  <c r="K15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V10" i="10" l="1"/>
  <c r="D12" i="10"/>
  <c r="D16" i="10" s="1"/>
  <c r="V32" i="8"/>
  <c r="K32" i="8"/>
  <c r="G33" i="8"/>
  <c r="R28" i="8"/>
  <c r="R30" i="8" s="1"/>
  <c r="R34" i="8" s="1"/>
  <c r="N30" i="8"/>
  <c r="N34" i="8" s="1"/>
  <c r="G15" i="10"/>
  <c r="V13" i="10"/>
  <c r="K13" i="10"/>
  <c r="R9" i="10"/>
  <c r="R12" i="10" s="1"/>
  <c r="N12" i="10"/>
  <c r="W28" i="8"/>
  <c r="J30" i="8"/>
  <c r="J34" i="8" s="1"/>
  <c r="X11" i="8"/>
  <c r="K14" i="10"/>
  <c r="V14" i="10"/>
  <c r="X36" i="8"/>
  <c r="X10" i="8"/>
  <c r="N15" i="8"/>
  <c r="V13" i="8"/>
  <c r="V17" i="10"/>
  <c r="K17" i="10"/>
  <c r="V28" i="8"/>
  <c r="K28" i="8"/>
  <c r="G30" i="8"/>
  <c r="V29" i="8"/>
  <c r="X29" i="8" s="1"/>
  <c r="K29" i="8"/>
  <c r="N12" i="8"/>
  <c r="V9" i="8"/>
  <c r="V42" i="8"/>
  <c r="X42" i="8" s="1"/>
  <c r="X14" i="8"/>
  <c r="K11" i="10"/>
  <c r="K12" i="10" s="1"/>
  <c r="G12" i="10"/>
  <c r="R13" i="10"/>
  <c r="R15" i="10" s="1"/>
  <c r="N15" i="10"/>
  <c r="N16" i="10" s="1"/>
  <c r="AA12" i="10"/>
  <c r="V9" i="10"/>
  <c r="X10" i="10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X17" i="10" s="1"/>
  <c r="V24" i="10"/>
  <c r="X24" i="10" s="1"/>
  <c r="K10" i="8"/>
  <c r="R9" i="8"/>
  <c r="R14" i="8"/>
  <c r="W11" i="10"/>
  <c r="K11" i="8"/>
  <c r="R10" i="8"/>
  <c r="W14" i="10"/>
  <c r="W15" i="10" s="1"/>
  <c r="X28" i="8" l="1"/>
  <c r="X30" i="8" s="1"/>
  <c r="V30" i="8"/>
  <c r="W38" i="8"/>
  <c r="W40" i="8" s="1"/>
  <c r="W44" i="8" s="1"/>
  <c r="W30" i="8"/>
  <c r="W34" i="8" s="1"/>
  <c r="K15" i="10"/>
  <c r="V15" i="10"/>
  <c r="G34" i="8"/>
  <c r="K12" i="8"/>
  <c r="K16" i="8" s="1"/>
  <c r="V12" i="10"/>
  <c r="X9" i="8"/>
  <c r="X12" i="8" s="1"/>
  <c r="V37" i="8"/>
  <c r="V12" i="8"/>
  <c r="V39" i="8"/>
  <c r="X39" i="8" s="1"/>
  <c r="G16" i="10"/>
  <c r="K16" i="10"/>
  <c r="N16" i="8"/>
  <c r="K30" i="8"/>
  <c r="V41" i="8"/>
  <c r="X13" i="8"/>
  <c r="X15" i="8" s="1"/>
  <c r="V15" i="8"/>
  <c r="V38" i="8"/>
  <c r="R16" i="10"/>
  <c r="X32" i="8"/>
  <c r="X33" i="8" s="1"/>
  <c r="V33" i="8"/>
  <c r="X9" i="10"/>
  <c r="X11" i="10"/>
  <c r="X13" i="10"/>
  <c r="AA16" i="10"/>
  <c r="R15" i="8"/>
  <c r="X14" i="10"/>
  <c r="R12" i="8"/>
  <c r="W16" i="10"/>
  <c r="K33" i="8"/>
  <c r="V43" i="8" l="1"/>
  <c r="X41" i="8"/>
  <c r="X43" i="8" s="1"/>
  <c r="X16" i="8"/>
  <c r="AA16" i="8" s="1"/>
  <c r="X37" i="8"/>
  <c r="V40" i="8"/>
  <c r="V44" i="8" s="1"/>
  <c r="X38" i="8"/>
  <c r="K34" i="8"/>
  <c r="V16" i="10"/>
  <c r="V34" i="8"/>
  <c r="V16" i="8"/>
  <c r="X34" i="8"/>
  <c r="X12" i="10"/>
  <c r="X15" i="10"/>
  <c r="R16" i="8"/>
  <c r="X40" i="8" l="1"/>
  <c r="X44" i="8"/>
  <c r="AA44" i="8" s="1"/>
  <c r="X16" i="10"/>
</calcChain>
</file>

<file path=xl/sharedStrings.xml><?xml version="1.0" encoding="utf-8"?>
<sst xmlns="http://schemas.openxmlformats.org/spreadsheetml/2006/main" count="425" uniqueCount="310">
  <si>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</si>
  <si>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</si>
  <si>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</si>
  <si>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</si>
  <si>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</si>
  <si>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</si>
  <si>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</si>
  <si>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</si>
  <si>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</si>
  <si>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</si>
  <si>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</si>
  <si>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</si>
  <si>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</si>
  <si>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</si>
  <si>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</si>
  <si>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</si>
  <si>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</si>
  <si>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</si>
  <si>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</si>
  <si>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</si>
  <si>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</si>
  <si>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</si>
  <si>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</si>
  <si>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</si>
  <si>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</si>
  <si>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</si>
  <si>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</si>
  <si>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</si>
  <si>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</si>
  <si>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</si>
  <si>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</si>
  <si>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</si>
  <si>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</si>
  <si>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</si>
  <si>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</si>
  <si>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</si>
  <si>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</si>
  <si>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</si>
  <si>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</si>
  <si>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</si>
  <si>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</si>
  <si>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</si>
  <si>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</si>
  <si>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</si>
  <si>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</si>
  <si>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</si>
  <si>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</si>
  <si>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</si>
  <si>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</si>
  <si>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</si>
  <si>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</si>
  <si>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</si>
  <si>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</si>
  <si>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</si>
  <si>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</si>
  <si>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</si>
  <si>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</si>
  <si>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</si>
  <si>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</si>
  <si>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</si>
  <si>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</si>
  <si>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</si>
  <si>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</si>
  <si>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</si>
  <si>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</si>
  <si>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</si>
  <si>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</si>
  <si>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</si>
  <si>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</si>
  <si>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</si>
  <si>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</si>
  <si>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</si>
  <si>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</si>
  <si>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</si>
  <si>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</si>
  <si>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</si>
  <si>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</si>
  <si>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</si>
  <si>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</si>
  <si>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</si>
  <si>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</si>
  <si>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</si>
  <si>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</si>
  <si>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</si>
  <si>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</si>
  <si>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</si>
  <si>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</si>
  <si>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</si>
  <si>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</si>
  <si>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</si>
  <si>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</si>
  <si>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</si>
  <si>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</si>
  <si>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</si>
  <si>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</si>
  <si>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</si>
  <si>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</si>
  <si>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</si>
  <si>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</si>
  <si>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</si>
  <si>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</si>
  <si>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</si>
  <si>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</si>
  <si>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</si>
  <si>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</si>
  <si>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</si>
  <si>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</si>
  <si>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</si>
  <si>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</si>
  <si>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</si>
  <si>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</si>
  <si>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</si>
  <si>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</si>
  <si>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</si>
  <si>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</si>
  <si>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</si>
  <si>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</si>
  <si>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</si>
  <si>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</si>
  <si>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</si>
  <si>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</si>
  <si>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</si>
  <si>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</si>
  <si>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</si>
  <si>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</si>
  <si>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</si>
  <si>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</si>
  <si>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</si>
  <si>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</si>
  <si>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</si>
  <si>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</si>
  <si>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</si>
  <si>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</si>
  <si>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</si>
  <si>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</si>
  <si>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</si>
  <si>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</si>
  <si>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</si>
  <si>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</si>
  <si>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</si>
  <si>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</si>
  <si>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</si>
  <si>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</si>
  <si>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</si>
  <si>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</si>
  <si>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</si>
  <si>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</si>
  <si>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</si>
  <si>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</si>
  <si>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</si>
  <si>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</si>
  <si>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</si>
  <si>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</si>
  <si>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</si>
  <si>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</si>
  <si>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</si>
  <si>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</si>
  <si>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</si>
  <si>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</si>
  <si>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</si>
  <si>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</si>
  <si>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</si>
  <si>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</si>
  <si>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</si>
  <si>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</si>
  <si>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</si>
  <si>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</si>
  <si>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</si>
  <si>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</si>
  <si>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</si>
  <si>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</si>
  <si>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</si>
  <si>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</si>
  <si>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</si>
  <si>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</si>
  <si>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</si>
  <si>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</si>
  <si>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</si>
  <si>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</si>
  <si>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</si>
  <si>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</si>
  <si>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</si>
  <si>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</si>
  <si>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</si>
  <si>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</si>
  <si>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</si>
  <si>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</si>
  <si>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</si>
  <si>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</si>
  <si>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</si>
  <si>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</si>
  <si>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</si>
  <si>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</si>
  <si>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</si>
  <si>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</si>
  <si>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</si>
  <si>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</si>
  <si>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</si>
  <si>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</si>
  <si>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</si>
  <si>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</si>
  <si>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</si>
  <si>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</si>
  <si>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</si>
  <si>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</si>
  <si>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</si>
  <si>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</si>
  <si>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</si>
  <si>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</si>
  <si>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</si>
  <si>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</si>
  <si>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</si>
  <si>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</si>
  <si>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</si>
  <si>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</si>
  <si>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</si>
  <si>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</si>
  <si>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</si>
  <si>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</si>
  <si>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</si>
  <si>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</si>
  <si>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</si>
  <si>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</si>
  <si>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</si>
  <si>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</si>
  <si>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</si>
  <si>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</si>
  <si>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</si>
  <si>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</si>
  <si>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</si>
  <si>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</si>
  <si>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</si>
  <si>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</si>
  <si>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</si>
  <si>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</si>
  <si>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</si>
  <si>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</si>
  <si>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</si>
  <si>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</si>
  <si>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</si>
  <si>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</si>
  <si>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</si>
  <si>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</si>
  <si>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</si>
  <si>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</si>
  <si>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</si>
  <si>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</si>
  <si>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</si>
  <si>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</si>
  <si>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</si>
  <si>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</si>
  <si>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</si>
  <si>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</si>
  <si>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</si>
  <si>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</si>
  <si>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</si>
  <si>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</si>
  <si>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</si>
  <si>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</si>
  <si>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</si>
  <si>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</si>
  <si>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</si>
  <si>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</si>
  <si>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</si>
  <si>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</si>
  <si>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</si>
  <si>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</si>
  <si>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</si>
  <si>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</si>
  <si>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</si>
  <si>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</si>
  <si>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</si>
  <si>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</si>
  <si>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</si>
  <si>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</si>
  <si>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</si>
  <si>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</si>
  <si>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</si>
  <si>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</si>
  <si>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</si>
  <si>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</si>
  <si>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</si>
  <si>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</si>
  <si>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</si>
  <si>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</si>
  <si>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</si>
  <si>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</si>
  <si>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</si>
  <si>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</si>
  <si>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</si>
  <si>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</si>
  <si>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</si>
  <si>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</si>
  <si>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</si>
  <si>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</si>
  <si>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</si>
  <si>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</si>
  <si>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</si>
  <si>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</si>
  <si>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</si>
  <si>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</si>
  <si>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</si>
  <si>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</si>
  <si>
    <t>AGENCIA VALENCIANA DE PROTECCIÓN DEL TERRITORIO</t>
  </si>
  <si>
    <t>CONSORCI DEL CONSELL DE L´HORTA DE VALENCIA</t>
  </si>
  <si>
    <t>S4600328A</t>
  </si>
  <si>
    <t>SOCIEDAD VALENCIANA DE GESTIÓN INTEGRAL DE SERVICIOS DE EMERGENCIAS, S.A.U.</t>
  </si>
  <si>
    <t>A40547499</t>
  </si>
  <si>
    <t>FUNDACIÓN DE LA C.V. HOSPITAL GENERAL UNIVERSITARIO PARA LA INVESTIGACIÓN BIOMÉDICA, DOCENCIA  Y DESARROLLO DE LAS CIENCIAS DE LA SALUD</t>
  </si>
  <si>
    <t>G96792221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</si>
</sst>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=0]0.00;###,##0.00"/>
    <numFmt numFmtId="165" formatCode="_-* #,##0.00&quot; €&quot;_-;\-* #,##0.00&quot; €&quot;_-;_-* \-??&quot; €&quot;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  <font>
      <sz val="1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59" fillId="0" borderId="0"/>
    <xf numFmtId="43" fontId="72" fillId="0" borderId="0" applyFont="0" applyFill="0" applyBorder="0" applyAlignment="0" applyProtection="0"/>
    <xf numFmtId="0" fontId="59" fillId="0" borderId="0"/>
    <xf numFmtId="0" fontId="59" fillId="0" borderId="0"/>
    <xf numFmtId="43" fontId="72" fillId="0" borderId="0" applyFont="0" applyFill="0" applyBorder="0" applyAlignment="0" applyProtection="0"/>
  </cellStyleXfs>
  <cellXfs count="156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49" fontId="24" fillId="36" borderId="15" xfId="42" applyNumberFormat="1" applyFont="1" applyFill="1" applyBorder="1" applyAlignment="1">
      <alignment wrapText="1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39" fillId="42" borderId="0" xfId="45" applyFill="1" applyAlignment="1" applyProtection="1">
      <alignment wrapText="1"/>
    </xf>
    <xf numFmtId="0" fontId="39" fillId="42" borderId="0" xfId="45" applyFill="1" applyAlignment="1" applyProtection="1">
      <alignment vertical="center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4" fontId="24" fillId="0" borderId="15" xfId="42" applyNumberFormat="1" applyFont="1" applyFill="1" applyBorder="1" applyAlignment="1" applyProtection="1">
      <alignment horizontal="right" wrapText="1"/>
      <protection locked="0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9" fillId="33" borderId="15" xfId="42" applyNumberFormat="1" applyFont="1" applyFill="1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8">
    <cellStyle name="20% - Accent1" xfId="47" xr:uid="{00000000-0005-0000-0000-000000000000}"/>
    <cellStyle name="20% - Accent2" xfId="48" xr:uid="{00000000-0005-0000-0000-000001000000}"/>
    <cellStyle name="20% - Accent3" xfId="49" xr:uid="{00000000-0005-0000-0000-000002000000}"/>
    <cellStyle name="20% - Accent4" xfId="50" xr:uid="{00000000-0005-0000-0000-000003000000}"/>
    <cellStyle name="20% - Accent5" xfId="51" xr:uid="{00000000-0005-0000-0000-000004000000}"/>
    <cellStyle name="20% - Accent6" xfId="52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 xr:uid="{00000000-0005-0000-0000-00000C000000}"/>
    <cellStyle name="40% - Accent2" xfId="54" xr:uid="{00000000-0005-0000-0000-00000D000000}"/>
    <cellStyle name="40% - Accent3" xfId="55" xr:uid="{00000000-0005-0000-0000-00000E000000}"/>
    <cellStyle name="40% - Accent4" xfId="56" xr:uid="{00000000-0005-0000-0000-00000F000000}"/>
    <cellStyle name="40% - Accent5" xfId="57" xr:uid="{00000000-0005-0000-0000-000010000000}"/>
    <cellStyle name="40% - Accent6" xfId="58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 xr:uid="{00000000-0005-0000-0000-000018000000}"/>
    <cellStyle name="60% - Accent2" xfId="60" xr:uid="{00000000-0005-0000-0000-000019000000}"/>
    <cellStyle name="60% - Accent3" xfId="61" xr:uid="{00000000-0005-0000-0000-00001A000000}"/>
    <cellStyle name="60% - Accent4" xfId="62" xr:uid="{00000000-0005-0000-0000-00001B000000}"/>
    <cellStyle name="60% - Accent5" xfId="63" xr:uid="{00000000-0005-0000-0000-00001C000000}"/>
    <cellStyle name="60% - Accent6" xfId="64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 xr:uid="{00000000-0005-0000-0000-000024000000}"/>
    <cellStyle name="Accent2" xfId="66" xr:uid="{00000000-0005-0000-0000-000025000000}"/>
    <cellStyle name="Accent3" xfId="67" xr:uid="{00000000-0005-0000-0000-000026000000}"/>
    <cellStyle name="Accent4" xfId="68" xr:uid="{00000000-0005-0000-0000-000027000000}"/>
    <cellStyle name="Accent5" xfId="69" xr:uid="{00000000-0005-0000-0000-000028000000}"/>
    <cellStyle name="Accent6" xfId="70" xr:uid="{00000000-0005-0000-0000-000029000000}"/>
    <cellStyle name="Advertencia" xfId="71" xr:uid="{00000000-0005-0000-0000-00002A000000}"/>
    <cellStyle name="Bad" xfId="72" xr:uid="{00000000-0005-0000-0000-00002B000000}"/>
    <cellStyle name="Bé" xfId="73" xr:uid="{00000000-0005-0000-0000-00002C000000}"/>
    <cellStyle name="Bueno" xfId="6" builtinId="26" customBuiltin="1"/>
    <cellStyle name="Càlcul" xfId="74" xr:uid="{00000000-0005-0000-0000-00002E000000}"/>
    <cellStyle name="Calcular" xfId="75" xr:uid="{00000000-0005-0000-0000-00002F000000}"/>
    <cellStyle name="Calculation" xfId="76" xr:uid="{00000000-0005-0000-0000-000030000000}"/>
    <cellStyle name="Cálculo" xfId="11" builtinId="22" customBuiltin="1"/>
    <cellStyle name="Cel·la de comprovació" xfId="77" xr:uid="{00000000-0005-0000-0000-000032000000}"/>
    <cellStyle name="Cel·la enllaçada" xfId="78" xr:uid="{00000000-0005-0000-0000-000033000000}"/>
    <cellStyle name="Celda comprob." xfId="79" xr:uid="{00000000-0005-0000-0000-000034000000}"/>
    <cellStyle name="Celda de comprobación" xfId="13" builtinId="23" customBuiltin="1"/>
    <cellStyle name="Celda vinculada" xfId="12" builtinId="24" customBuiltin="1"/>
    <cellStyle name="Check Cell" xfId="81" xr:uid="{00000000-0005-0000-0000-000037000000}"/>
    <cellStyle name="Correcto" xfId="80" xr:uid="{00000000-0005-0000-0000-000038000000}"/>
    <cellStyle name="Encabez. 1" xfId="82" xr:uid="{00000000-0005-0000-0000-000039000000}"/>
    <cellStyle name="Encabez. 2" xfId="83" xr:uid="{00000000-0005-0000-0000-00003A000000}"/>
    <cellStyle name="Encabezado 1" xfId="2" builtinId="16" customBuiltin="1"/>
    <cellStyle name="Encabezado 3" xfId="84" xr:uid="{00000000-0005-0000-0000-00003C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 xr:uid="{00000000-0005-0000-0000-000045000000}"/>
    <cellStyle name="Explanatory Text" xfId="86" xr:uid="{00000000-0005-0000-0000-000046000000}"/>
    <cellStyle name="Explicación" xfId="87" xr:uid="{00000000-0005-0000-0000-000047000000}"/>
    <cellStyle name="Good" xfId="88" xr:uid="{00000000-0005-0000-0000-000048000000}"/>
    <cellStyle name="Heading 1" xfId="89" xr:uid="{00000000-0005-0000-0000-000049000000}"/>
    <cellStyle name="Heading 2" xfId="90" xr:uid="{00000000-0005-0000-0000-00004A000000}"/>
    <cellStyle name="Heading 3" xfId="91" xr:uid="{00000000-0005-0000-0000-00004B000000}"/>
    <cellStyle name="Heading 4" xfId="92" xr:uid="{00000000-0005-0000-0000-00004C000000}"/>
    <cellStyle name="Incorrecte" xfId="93" xr:uid="{00000000-0005-0000-0000-00004D000000}"/>
    <cellStyle name="Incorrecto" xfId="7" builtinId="27" customBuiltin="1"/>
    <cellStyle name="Input" xfId="94" xr:uid="{00000000-0005-0000-0000-00004F000000}"/>
    <cellStyle name="Linked Cell" xfId="95" xr:uid="{00000000-0005-0000-0000-000050000000}"/>
    <cellStyle name="Millares 2" xfId="115" xr:uid="{00000000-0005-0000-0000-000051000000}"/>
    <cellStyle name="Millares 3 2" xfId="114" xr:uid="{00000000-0005-0000-0000-000052000000}"/>
    <cellStyle name="Millares 3 2 2" xfId="117" xr:uid="{00000000-0005-0000-0000-000053000000}"/>
    <cellStyle name="Neutral" xfId="8" builtinId="28" customBuiltin="1"/>
    <cellStyle name="Neutral 2" xfId="96" xr:uid="{00000000-0005-0000-0000-000055000000}"/>
    <cellStyle name="Normal" xfId="0" builtinId="0"/>
    <cellStyle name="Normal 2" xfId="42" xr:uid="{00000000-0005-0000-0000-000057000000}"/>
    <cellStyle name="Normal 2 2" xfId="116" xr:uid="{00000000-0005-0000-0000-000058000000}"/>
    <cellStyle name="Normal 2_F_2014_00_0000_CV_PMP_plantilla" xfId="46" xr:uid="{00000000-0005-0000-0000-000059000000}"/>
    <cellStyle name="Normal 3" xfId="43" xr:uid="{00000000-0005-0000-0000-00005A000000}"/>
    <cellStyle name="Normal 3 2" xfId="44" xr:uid="{00000000-0005-0000-0000-00005B000000}"/>
    <cellStyle name="Normal 3 3" xfId="45" xr:uid="{00000000-0005-0000-0000-00005C000000}"/>
    <cellStyle name="Normal 3 4" xfId="113" xr:uid="{00000000-0005-0000-0000-00005D000000}"/>
    <cellStyle name="Normal 4" xfId="97" xr:uid="{00000000-0005-0000-0000-00005E000000}"/>
    <cellStyle name="Nota" xfId="98" xr:uid="{00000000-0005-0000-0000-00005F000000}"/>
    <cellStyle name="Notas" xfId="15" builtinId="10" customBuiltin="1"/>
    <cellStyle name="Note" xfId="99" xr:uid="{00000000-0005-0000-0000-000061000000}"/>
    <cellStyle name="Output" xfId="100" xr:uid="{00000000-0005-0000-0000-000062000000}"/>
    <cellStyle name="Porcentual 2" xfId="101" xr:uid="{00000000-0005-0000-0000-000063000000}"/>
    <cellStyle name="Resultat" xfId="102" xr:uid="{00000000-0005-0000-0000-000064000000}"/>
    <cellStyle name="Salida" xfId="10" builtinId="21" customBuiltin="1"/>
    <cellStyle name="Text d'advertiment" xfId="103" xr:uid="{00000000-0005-0000-0000-000066000000}"/>
    <cellStyle name="Text explicatiu" xfId="104" xr:uid="{00000000-0005-0000-0000-000067000000}"/>
    <cellStyle name="Texto de advertencia" xfId="14" builtinId="11" customBuiltin="1"/>
    <cellStyle name="Texto explicativo" xfId="16" builtinId="53" customBuiltin="1"/>
    <cellStyle name="Title" xfId="105" xr:uid="{00000000-0005-0000-0000-00006A000000}"/>
    <cellStyle name="Títol" xfId="106" xr:uid="{00000000-0005-0000-0000-00006B000000}"/>
    <cellStyle name="Títol 1" xfId="107" xr:uid="{00000000-0005-0000-0000-00006C000000}"/>
    <cellStyle name="Títol 2" xfId="108" xr:uid="{00000000-0005-0000-0000-00006D000000}"/>
    <cellStyle name="Títol 3" xfId="109" xr:uid="{00000000-0005-0000-0000-00006E000000}"/>
    <cellStyle name="Títol 4" xfId="110" xr:uid="{00000000-0005-0000-0000-00006F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 xr:uid="{00000000-0005-0000-0000-000074000000}"/>
    <cellStyle name="Warning Text" xfId="112" xr:uid="{00000000-0005-0000-0000-000075000000}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3" val="0"/>
</file>

<file path=xl/ctrlProps/ctrlProp2.xml><?xml version="1.0" encoding="utf-8"?>
<formControlPr xmlns="http://schemas.microsoft.com/office/spreadsheetml/2009/9/main" objectType="Drop" dropStyle="combo" dx="20" fmlaLink="$D$3" fmlaRange="$O$1:$O$13" sel="8" val="5"/>
</file>

<file path=xl/ctrlProps/ctrlProp3.xml><?xml version="1.0" encoding="utf-8"?>
<formControlPr xmlns="http://schemas.microsoft.com/office/spreadsheetml/2009/9/main" objectType="Drop" dropStyle="combo" dx="20" fmlaLink="$D$5" fmlaRange="Q1:Q96" sel="93" val="88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opLeftCell="M1" workbookViewId="0">
      <selection activeCell="O12" sqref="O12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38" t="s">
        <v>17</v>
      </c>
      <c r="B1" s="139"/>
      <c r="C1" s="139"/>
      <c r="D1" s="139"/>
      <c r="E1" s="139"/>
      <c r="F1" s="139"/>
      <c r="G1" s="139"/>
      <c r="H1" s="140"/>
      <c r="I1" s="141"/>
      <c r="J1" s="142"/>
      <c r="K1" s="142"/>
      <c r="L1" s="142"/>
      <c r="M1" s="142"/>
      <c r="N1" s="142"/>
      <c r="O1" s="142"/>
      <c r="P1" s="142"/>
      <c r="Q1" s="49"/>
    </row>
    <row r="2" spans="1:17" ht="15.75" thickBot="1" x14ac:dyDescent="0.3">
      <c r="A2" s="143"/>
      <c r="B2" s="144"/>
      <c r="C2" s="144"/>
      <c r="D2" s="144"/>
      <c r="E2" s="144"/>
      <c r="F2" s="144"/>
      <c r="G2" s="144"/>
      <c r="H2" s="144"/>
      <c r="I2" s="143"/>
      <c r="J2" s="144"/>
      <c r="K2" s="144"/>
      <c r="L2" s="144"/>
      <c r="M2" s="144"/>
      <c r="N2" s="144"/>
      <c r="O2" s="144"/>
      <c r="P2" s="144"/>
      <c r="Q2" s="48"/>
    </row>
    <row r="3" spans="1:17" ht="15.75" thickBot="1" x14ac:dyDescent="0.3">
      <c r="A3" s="143"/>
      <c r="B3" s="144"/>
      <c r="C3" s="144"/>
      <c r="D3" s="144"/>
      <c r="E3" s="144"/>
      <c r="F3" s="144"/>
      <c r="G3" s="144"/>
      <c r="H3" s="144"/>
      <c r="I3" s="143"/>
      <c r="J3" s="144"/>
      <c r="K3" s="144"/>
      <c r="L3" s="144"/>
      <c r="M3" s="144"/>
      <c r="N3" s="144"/>
      <c r="O3" s="144"/>
      <c r="P3" s="144"/>
      <c r="Q3" s="48"/>
    </row>
    <row r="4" spans="1:17" ht="15.75" thickBot="1" x14ac:dyDescent="0.3"/>
    <row r="5" spans="1:17" ht="47.25" customHeight="1" thickBot="1" x14ac:dyDescent="0.3">
      <c r="A5" s="136" t="s">
        <v>5</v>
      </c>
      <c r="B5" s="134" t="s">
        <v>7</v>
      </c>
      <c r="C5" s="134"/>
      <c r="D5" s="134"/>
      <c r="E5" s="134"/>
      <c r="F5" s="134"/>
      <c r="G5" s="134"/>
      <c r="H5" s="134"/>
      <c r="I5" s="134" t="s">
        <v>8</v>
      </c>
      <c r="J5" s="134"/>
      <c r="K5" s="134"/>
      <c r="L5" s="134"/>
      <c r="M5" s="134"/>
      <c r="N5" s="134"/>
      <c r="O5" s="134"/>
      <c r="P5" s="135" t="s">
        <v>9</v>
      </c>
      <c r="Q5" s="135"/>
    </row>
    <row r="6" spans="1:17" ht="75.75" customHeight="1" thickBot="1" x14ac:dyDescent="0.3">
      <c r="A6" s="137"/>
      <c r="B6" s="133" t="s">
        <v>10</v>
      </c>
      <c r="C6" s="133"/>
      <c r="D6" s="133" t="s">
        <v>11</v>
      </c>
      <c r="E6" s="133"/>
      <c r="F6" s="133" t="s">
        <v>3</v>
      </c>
      <c r="G6" s="133"/>
      <c r="H6" s="134" t="s">
        <v>271</v>
      </c>
      <c r="I6" s="133" t="s">
        <v>10</v>
      </c>
      <c r="J6" s="133"/>
      <c r="K6" s="133" t="s">
        <v>12</v>
      </c>
      <c r="L6" s="133"/>
      <c r="M6" s="133" t="s">
        <v>3</v>
      </c>
      <c r="N6" s="133"/>
      <c r="O6" s="134" t="s">
        <v>272</v>
      </c>
      <c r="P6" s="135" t="s">
        <v>0</v>
      </c>
      <c r="Q6" s="135" t="s">
        <v>13</v>
      </c>
    </row>
    <row r="7" spans="1:17" ht="57" thickBot="1" x14ac:dyDescent="0.3">
      <c r="A7" s="137"/>
      <c r="B7" s="47" t="s">
        <v>0</v>
      </c>
      <c r="C7" s="47" t="s">
        <v>14</v>
      </c>
      <c r="D7" s="47" t="s">
        <v>0</v>
      </c>
      <c r="E7" s="47" t="s">
        <v>14</v>
      </c>
      <c r="F7" s="47" t="s">
        <v>0</v>
      </c>
      <c r="G7" s="47" t="s">
        <v>14</v>
      </c>
      <c r="H7" s="134"/>
      <c r="I7" s="47" t="s">
        <v>0</v>
      </c>
      <c r="J7" s="47" t="s">
        <v>14</v>
      </c>
      <c r="K7" s="47" t="s">
        <v>0</v>
      </c>
      <c r="L7" s="47" t="s">
        <v>14</v>
      </c>
      <c r="M7" s="47" t="s">
        <v>0</v>
      </c>
      <c r="N7" s="47" t="s">
        <v>14</v>
      </c>
      <c r="O7" s="134"/>
      <c r="P7" s="135" t="s">
        <v>0</v>
      </c>
      <c r="Q7" s="135"/>
    </row>
    <row r="8" spans="1:17" ht="15.75" thickBot="1" x14ac:dyDescent="0.3">
      <c r="A8" s="22" t="s">
        <v>6</v>
      </c>
      <c r="B8" s="23">
        <f t="shared" ref="B8:E8" si="0">B9+B10</f>
        <v>1013</v>
      </c>
      <c r="C8" s="24">
        <f t="shared" si="0"/>
        <v>1605.62</v>
      </c>
      <c r="D8" s="23">
        <f t="shared" si="0"/>
        <v>94</v>
      </c>
      <c r="E8" s="24">
        <f t="shared" si="0"/>
        <v>46.04</v>
      </c>
      <c r="F8" s="23">
        <f>F9+F10</f>
        <v>1107</v>
      </c>
      <c r="G8" s="24">
        <f>G9+G10</f>
        <v>1651.6599999999999</v>
      </c>
      <c r="H8" s="115">
        <v>11.29</v>
      </c>
      <c r="I8" s="23">
        <f>I9+I10</f>
        <v>167</v>
      </c>
      <c r="J8" s="24">
        <f t="shared" ref="J8:N8" si="1">J9+J10</f>
        <v>225.78000000000003</v>
      </c>
      <c r="K8" s="23">
        <f>K9+K10</f>
        <v>19</v>
      </c>
      <c r="L8" s="24">
        <f t="shared" si="1"/>
        <v>25.630000000000003</v>
      </c>
      <c r="M8" s="23">
        <f>M9+M10</f>
        <v>186</v>
      </c>
      <c r="N8" s="24">
        <f t="shared" si="1"/>
        <v>251.41000000000003</v>
      </c>
      <c r="O8" s="119">
        <v>13.4</v>
      </c>
      <c r="P8" s="23">
        <f>P9+P10</f>
        <v>1037</v>
      </c>
      <c r="Q8" s="24">
        <f>Q9+Q10</f>
        <v>1865.8183900000001</v>
      </c>
    </row>
    <row r="9" spans="1:17" ht="15.75" thickBot="1" x14ac:dyDescent="0.3">
      <c r="A9" s="25" t="s">
        <v>15</v>
      </c>
      <c r="B9" s="113">
        <v>723</v>
      </c>
      <c r="C9" s="114">
        <v>989.71</v>
      </c>
      <c r="D9" s="113">
        <v>82</v>
      </c>
      <c r="E9" s="114">
        <v>44.25</v>
      </c>
      <c r="F9" s="23">
        <f>B9+D9</f>
        <v>805</v>
      </c>
      <c r="G9" s="24">
        <f>C9+E9</f>
        <v>1033.96</v>
      </c>
      <c r="H9" s="116">
        <v>10.84</v>
      </c>
      <c r="I9" s="117">
        <v>92</v>
      </c>
      <c r="J9" s="118">
        <v>133.80000000000001</v>
      </c>
      <c r="K9" s="117">
        <v>11</v>
      </c>
      <c r="L9" s="118">
        <v>11.75</v>
      </c>
      <c r="M9" s="23">
        <f>I9+K9</f>
        <v>103</v>
      </c>
      <c r="N9" s="24">
        <f>J9+L9</f>
        <v>145.55000000000001</v>
      </c>
      <c r="O9" s="120">
        <v>13.34</v>
      </c>
      <c r="P9" s="121">
        <v>825</v>
      </c>
      <c r="Q9" s="122">
        <v>1166.4496400000005</v>
      </c>
    </row>
    <row r="10" spans="1:17" ht="15.75" thickBot="1" x14ac:dyDescent="0.3">
      <c r="A10" s="25" t="s">
        <v>16</v>
      </c>
      <c r="B10" s="113">
        <v>290</v>
      </c>
      <c r="C10" s="114">
        <v>615.91</v>
      </c>
      <c r="D10" s="113">
        <v>12</v>
      </c>
      <c r="E10" s="114">
        <v>1.79</v>
      </c>
      <c r="F10" s="23">
        <f>B10+D10</f>
        <v>302</v>
      </c>
      <c r="G10" s="24">
        <f>C10+E10</f>
        <v>617.69999999999993</v>
      </c>
      <c r="H10" s="116">
        <v>12.05</v>
      </c>
      <c r="I10" s="117">
        <v>75</v>
      </c>
      <c r="J10" s="118">
        <v>91.98</v>
      </c>
      <c r="K10" s="117">
        <v>8</v>
      </c>
      <c r="L10" s="118">
        <v>13.88</v>
      </c>
      <c r="M10" s="23">
        <f>I10+K10</f>
        <v>83</v>
      </c>
      <c r="N10" s="24">
        <f>J10+L10</f>
        <v>105.86</v>
      </c>
      <c r="O10" s="120">
        <v>13.48</v>
      </c>
      <c r="P10" s="121">
        <v>212</v>
      </c>
      <c r="Q10" s="122">
        <v>699.36874999999964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23" t="s">
        <v>273</v>
      </c>
      <c r="B15" s="124"/>
      <c r="C15" s="128" t="s">
        <v>60</v>
      </c>
      <c r="D15" s="128"/>
      <c r="E15" s="129"/>
    </row>
    <row r="16" spans="1:17" ht="21" customHeight="1" x14ac:dyDescent="0.25">
      <c r="A16" s="125"/>
      <c r="B16" s="126"/>
      <c r="C16" s="130" t="s">
        <v>61</v>
      </c>
      <c r="D16" s="131"/>
      <c r="E16" s="132"/>
    </row>
    <row r="19" spans="1:6" ht="18" customHeight="1" x14ac:dyDescent="0.25"/>
    <row r="20" spans="1:6" ht="20.45" customHeight="1" x14ac:dyDescent="0.25">
      <c r="A20" s="123" t="s">
        <v>274</v>
      </c>
      <c r="B20" s="124"/>
      <c r="C20" s="127" t="s">
        <v>62</v>
      </c>
      <c r="D20" s="128"/>
      <c r="E20" s="128"/>
      <c r="F20" s="129"/>
    </row>
    <row r="21" spans="1:6" ht="20.45" customHeight="1" x14ac:dyDescent="0.25">
      <c r="A21" s="125"/>
      <c r="B21" s="126"/>
      <c r="C21" s="130" t="s">
        <v>63</v>
      </c>
      <c r="D21" s="131"/>
      <c r="E21" s="131"/>
      <c r="F21" s="132"/>
    </row>
  </sheetData>
  <mergeCells count="26">
    <mergeCell ref="A1:H1"/>
    <mergeCell ref="I1:P1"/>
    <mergeCell ref="A2:H2"/>
    <mergeCell ref="I2:P2"/>
    <mergeCell ref="A3:H3"/>
    <mergeCell ref="I3:P3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20:B21"/>
    <mergeCell ref="C20:F20"/>
    <mergeCell ref="C21:F21"/>
    <mergeCell ref="M6:N6"/>
    <mergeCell ref="O6:O7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abSelected="1" topLeftCell="A3" zoomScale="80" zoomScaleNormal="8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Y19" sqref="Y19"/>
    </sheetView>
  </sheetViews>
  <sheetFormatPr baseColWidth="10" defaultRowHeight="15" x14ac:dyDescent="0.25"/>
  <cols>
    <col min="1" max="1" width="41.7109375" customWidth="1"/>
    <col min="2" max="2" width="9.140625" bestFit="1" customWidth="1"/>
    <col min="3" max="3" width="9.7109375" customWidth="1"/>
    <col min="4" max="4" width="8.28515625" customWidth="1"/>
    <col min="6" max="7" width="9.140625" customWidth="1"/>
    <col min="10" max="10" width="5.5703125" bestFit="1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47" t="s">
        <v>291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9"/>
      <c r="Z1" s="147"/>
      <c r="AA1" s="148"/>
    </row>
    <row r="2" spans="1:27" ht="15.75" thickBot="1" x14ac:dyDescent="0.3">
      <c r="A2" s="150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50"/>
      <c r="AA2" s="151"/>
    </row>
    <row r="3" spans="1:27" ht="15.75" thickBot="1" x14ac:dyDescent="0.3">
      <c r="A3" s="150" t="s">
        <v>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0"/>
      <c r="AA3" s="151"/>
    </row>
    <row r="4" spans="1:27" ht="15.75" thickBot="1" x14ac:dyDescent="0.3"/>
    <row r="5" spans="1:27" ht="62.45" customHeight="1" thickBot="1" x14ac:dyDescent="0.3">
      <c r="A5" s="145" t="s">
        <v>43</v>
      </c>
      <c r="B5" s="145" t="s">
        <v>18</v>
      </c>
      <c r="C5" s="145"/>
      <c r="D5" s="145"/>
      <c r="E5" s="145" t="s">
        <v>19</v>
      </c>
      <c r="F5" s="145"/>
      <c r="G5" s="145"/>
      <c r="H5" s="145"/>
      <c r="I5" s="145"/>
      <c r="J5" s="145"/>
      <c r="K5" s="145"/>
      <c r="L5" s="145" t="s">
        <v>20</v>
      </c>
      <c r="M5" s="145"/>
      <c r="N5" s="145"/>
      <c r="O5" s="145"/>
      <c r="P5" s="145"/>
      <c r="Q5" s="145"/>
      <c r="R5" s="145"/>
      <c r="S5" s="145" t="s">
        <v>44</v>
      </c>
      <c r="T5" s="145"/>
      <c r="U5" s="145"/>
      <c r="V5" s="145" t="s">
        <v>45</v>
      </c>
      <c r="W5" s="145"/>
      <c r="X5" s="145"/>
      <c r="Y5" s="145" t="s">
        <v>21</v>
      </c>
      <c r="Z5" s="146" t="s">
        <v>22</v>
      </c>
      <c r="AA5" s="145" t="s">
        <v>23</v>
      </c>
    </row>
    <row r="6" spans="1:27" ht="15.75" thickBot="1" x14ac:dyDescent="0.3">
      <c r="A6" s="145"/>
      <c r="B6" s="145" t="s">
        <v>24</v>
      </c>
      <c r="C6" s="145" t="s">
        <v>25</v>
      </c>
      <c r="D6" s="145" t="s">
        <v>6</v>
      </c>
      <c r="E6" s="145" t="s">
        <v>24</v>
      </c>
      <c r="F6" s="145"/>
      <c r="G6" s="145"/>
      <c r="H6" s="145" t="s">
        <v>25</v>
      </c>
      <c r="I6" s="145"/>
      <c r="J6" s="145"/>
      <c r="K6" s="145" t="s">
        <v>6</v>
      </c>
      <c r="L6" s="145" t="s">
        <v>24</v>
      </c>
      <c r="M6" s="145"/>
      <c r="N6" s="145"/>
      <c r="O6" s="145" t="s">
        <v>25</v>
      </c>
      <c r="P6" s="145"/>
      <c r="Q6" s="145"/>
      <c r="R6" s="145" t="s">
        <v>6</v>
      </c>
      <c r="S6" s="145" t="s">
        <v>24</v>
      </c>
      <c r="T6" s="145" t="s">
        <v>25</v>
      </c>
      <c r="U6" s="145" t="s">
        <v>6</v>
      </c>
      <c r="V6" s="145" t="s">
        <v>24</v>
      </c>
      <c r="W6" s="145" t="s">
        <v>25</v>
      </c>
      <c r="X6" s="145" t="s">
        <v>6</v>
      </c>
      <c r="Y6" s="145"/>
      <c r="Z6" s="146"/>
      <c r="AA6" s="145"/>
    </row>
    <row r="7" spans="1:27" ht="34.5" thickBot="1" x14ac:dyDescent="0.3">
      <c r="A7" s="145"/>
      <c r="B7" s="145"/>
      <c r="C7" s="145"/>
      <c r="D7" s="145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5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45"/>
      <c r="S7" s="145"/>
      <c r="T7" s="145"/>
      <c r="U7" s="145"/>
      <c r="V7" s="145"/>
      <c r="W7" s="145"/>
      <c r="X7" s="145"/>
      <c r="Y7" s="145"/>
      <c r="Z7" s="146"/>
      <c r="AA7" s="145"/>
    </row>
    <row r="8" spans="1:27" ht="15.75" thickBot="1" x14ac:dyDescent="0.3">
      <c r="A8" s="41" t="s">
        <v>30</v>
      </c>
      <c r="B8" s="6"/>
      <c r="C8" s="7">
        <v>780.11</v>
      </c>
      <c r="D8" s="8">
        <f>B8+C8</f>
        <v>780.11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780.11</v>
      </c>
      <c r="X8" s="8">
        <f>V8+W8</f>
        <v>780.11</v>
      </c>
      <c r="Y8" s="98"/>
      <c r="Z8" s="9">
        <v>0</v>
      </c>
      <c r="AA8" s="98"/>
    </row>
    <row r="9" spans="1:27" ht="15.75" thickBot="1" x14ac:dyDescent="0.3">
      <c r="A9" s="41" t="s">
        <v>31</v>
      </c>
      <c r="B9" s="6"/>
      <c r="C9" s="7">
        <v>1202.49</v>
      </c>
      <c r="D9" s="8">
        <f>B9+C9</f>
        <v>1202.49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1202.49</v>
      </c>
      <c r="X9" s="8">
        <f>V9+W9</f>
        <v>1202.49</v>
      </c>
      <c r="Y9" s="99"/>
      <c r="Z9" s="9">
        <v>0</v>
      </c>
      <c r="AA9" s="99"/>
    </row>
    <row r="10" spans="1:27" ht="15.75" thickBot="1" x14ac:dyDescent="0.3">
      <c r="A10" s="41" t="s">
        <v>32</v>
      </c>
      <c r="B10" s="6"/>
      <c r="C10" s="7">
        <v>0</v>
      </c>
      <c r="D10" s="8">
        <f>B10+C10</f>
        <v>0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0</v>
      </c>
      <c r="X10" s="8">
        <f>V10+W10</f>
        <v>0</v>
      </c>
      <c r="Y10" s="99"/>
      <c r="Z10" s="9">
        <v>0</v>
      </c>
      <c r="AA10" s="99"/>
    </row>
    <row r="11" spans="1:27" ht="15.75" thickBot="1" x14ac:dyDescent="0.3">
      <c r="A11" s="41" t="s">
        <v>33</v>
      </c>
      <c r="B11" s="6"/>
      <c r="C11" s="7">
        <v>1.44</v>
      </c>
      <c r="D11" s="8">
        <f>B11+C11</f>
        <v>1.44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1.44</v>
      </c>
      <c r="X11" s="8">
        <f>V11+W11</f>
        <v>1.44</v>
      </c>
      <c r="Y11" s="99"/>
      <c r="Z11" s="9">
        <v>0</v>
      </c>
      <c r="AA11" s="99"/>
    </row>
    <row r="12" spans="1:27" ht="15.75" thickBot="1" x14ac:dyDescent="0.3">
      <c r="A12" s="42" t="s">
        <v>1</v>
      </c>
      <c r="B12" s="10">
        <f t="shared" ref="B12:K12" si="5">B8+B9+B10+B11</f>
        <v>0</v>
      </c>
      <c r="C12" s="10">
        <f t="shared" si="5"/>
        <v>1984.04</v>
      </c>
      <c r="D12" s="10">
        <f t="shared" si="5"/>
        <v>1984.04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1984.04</v>
      </c>
      <c r="X12" s="10">
        <f>X8+X9+X10+X11</f>
        <v>1984.04</v>
      </c>
      <c r="Y12" s="72"/>
      <c r="Z12" s="10">
        <f t="shared" si="8"/>
        <v>0</v>
      </c>
      <c r="AA12" s="99"/>
    </row>
    <row r="13" spans="1:27" ht="15.75" thickBot="1" x14ac:dyDescent="0.3">
      <c r="A13" s="41" t="s">
        <v>34</v>
      </c>
      <c r="B13" s="6"/>
      <c r="C13" s="7">
        <v>1026.8800000000001</v>
      </c>
      <c r="D13" s="8">
        <f>B13+C13</f>
        <v>1026.8800000000001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1026.8800000000001</v>
      </c>
      <c r="X13" s="8">
        <f>V13+W13</f>
        <v>1026.8800000000001</v>
      </c>
      <c r="Y13" s="99"/>
      <c r="Z13" s="9">
        <v>0</v>
      </c>
      <c r="AA13" s="99"/>
    </row>
    <row r="14" spans="1:27" ht="15.75" thickBot="1" x14ac:dyDescent="0.3">
      <c r="A14" s="41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99"/>
      <c r="Z14" s="9">
        <v>0</v>
      </c>
      <c r="AA14" s="99"/>
    </row>
    <row r="15" spans="1:27" ht="15.75" thickBot="1" x14ac:dyDescent="0.3">
      <c r="A15" s="42" t="s">
        <v>2</v>
      </c>
      <c r="B15" s="10">
        <f t="shared" ref="B15" si="9">B13+B14</f>
        <v>0</v>
      </c>
      <c r="C15" s="10">
        <f t="shared" ref="C15:G15" si="10">C13+C14</f>
        <v>1026.8800000000001</v>
      </c>
      <c r="D15" s="10">
        <f t="shared" si="10"/>
        <v>1026.8800000000001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1026.8800000000001</v>
      </c>
      <c r="X15" s="10">
        <f>X13+X14</f>
        <v>1026.8800000000001</v>
      </c>
      <c r="Y15" s="73"/>
      <c r="Z15" s="10">
        <f t="shared" si="14"/>
        <v>0</v>
      </c>
      <c r="AA15" s="102"/>
    </row>
    <row r="16" spans="1:27" ht="15.75" thickBot="1" x14ac:dyDescent="0.3">
      <c r="A16" s="42" t="s">
        <v>264</v>
      </c>
      <c r="B16" s="10">
        <f t="shared" ref="B16" si="15">B12+B15</f>
        <v>0</v>
      </c>
      <c r="C16" s="10">
        <f t="shared" ref="C16:G16" si="16">C12+C15</f>
        <v>3010.92</v>
      </c>
      <c r="D16" s="10">
        <f t="shared" si="16"/>
        <v>3010.92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3010.92</v>
      </c>
      <c r="X16" s="10">
        <f>X12+X15</f>
        <v>3010.92</v>
      </c>
      <c r="Y16" s="10">
        <f>Y18+Y19</f>
        <v>1644.17</v>
      </c>
      <c r="Z16" s="10">
        <f>Z12+Z15</f>
        <v>0</v>
      </c>
      <c r="AA16" s="10">
        <f>X16+Y16+Z16</f>
        <v>4655.09</v>
      </c>
    </row>
    <row r="17" spans="1:27" ht="15.75" thickBot="1" x14ac:dyDescent="0.3">
      <c r="A17" s="43" t="s">
        <v>265</v>
      </c>
      <c r="B17" s="64"/>
      <c r="C17" s="65"/>
      <c r="D17" s="65"/>
      <c r="E17" s="66"/>
      <c r="F17" s="66"/>
      <c r="G17" s="65"/>
      <c r="H17" s="65"/>
      <c r="I17" s="65"/>
      <c r="J17" s="65"/>
      <c r="K17" s="65"/>
      <c r="L17" s="66"/>
      <c r="M17" s="66"/>
      <c r="N17" s="65"/>
      <c r="O17" s="65"/>
      <c r="P17" s="65"/>
      <c r="Q17" s="65"/>
      <c r="R17" s="65"/>
      <c r="S17" s="66"/>
      <c r="T17" s="65"/>
      <c r="U17" s="65"/>
      <c r="V17" s="67"/>
      <c r="W17" s="65"/>
      <c r="X17" s="65"/>
      <c r="Y17" s="65"/>
      <c r="Z17" s="68"/>
      <c r="AA17" s="69"/>
    </row>
    <row r="18" spans="1:27" ht="15.75" thickBot="1" x14ac:dyDescent="0.3">
      <c r="A18" s="44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1383.41</v>
      </c>
      <c r="Z18" s="79"/>
      <c r="AA18" s="8">
        <f>X18+Y18</f>
        <v>1383.41</v>
      </c>
    </row>
    <row r="19" spans="1:27" ht="15.75" thickBot="1" x14ac:dyDescent="0.3">
      <c r="A19" s="44" t="s">
        <v>37</v>
      </c>
      <c r="B19" s="6"/>
      <c r="C19" s="7">
        <v>780.11</v>
      </c>
      <c r="D19" s="8">
        <f t="shared" si="21"/>
        <v>780.11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780.11</v>
      </c>
      <c r="X19" s="8">
        <f>V19+W19</f>
        <v>780.11</v>
      </c>
      <c r="Y19" s="7">
        <v>260.76</v>
      </c>
      <c r="Z19" s="103"/>
      <c r="AA19" s="8">
        <f>X19+Y19</f>
        <v>1040.8699999999999</v>
      </c>
    </row>
    <row r="20" spans="1:27" ht="15.75" thickBot="1" x14ac:dyDescent="0.3">
      <c r="A20" s="44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0"/>
      <c r="Z20" s="86"/>
      <c r="AA20" s="90"/>
    </row>
    <row r="21" spans="1:27" ht="64.5" thickBot="1" x14ac:dyDescent="0.3">
      <c r="A21" s="45" t="s">
        <v>39</v>
      </c>
      <c r="B21" s="6"/>
      <c r="C21" s="7">
        <v>0</v>
      </c>
      <c r="D21" s="8">
        <f t="shared" si="21"/>
        <v>0</v>
      </c>
      <c r="E21" s="76"/>
      <c r="F21" s="76"/>
      <c r="G21" s="77">
        <f>E21+F21</f>
        <v>0</v>
      </c>
      <c r="H21" s="78">
        <v>0</v>
      </c>
      <c r="I21" s="78">
        <v>0</v>
      </c>
      <c r="J21" s="77">
        <f>H21+I21</f>
        <v>0</v>
      </c>
      <c r="K21" s="77">
        <f>G21+J21</f>
        <v>0</v>
      </c>
      <c r="L21" s="76"/>
      <c r="M21" s="76"/>
      <c r="N21" s="77">
        <f>L21+M21</f>
        <v>0</v>
      </c>
      <c r="O21" s="78">
        <v>0</v>
      </c>
      <c r="P21" s="78">
        <v>0</v>
      </c>
      <c r="Q21" s="77">
        <f>O21+P21</f>
        <v>0</v>
      </c>
      <c r="R21" s="77">
        <f>N21+Q21</f>
        <v>0</v>
      </c>
      <c r="S21" s="76"/>
      <c r="T21" s="78">
        <v>0</v>
      </c>
      <c r="U21" s="77">
        <f>S21+T21</f>
        <v>0</v>
      </c>
      <c r="V21" s="76">
        <f t="shared" si="23"/>
        <v>0</v>
      </c>
      <c r="W21" s="76">
        <f>C21+J21+Q21+T21</f>
        <v>0</v>
      </c>
      <c r="X21" s="77">
        <f>V21+W21</f>
        <v>0</v>
      </c>
      <c r="Y21" s="101"/>
      <c r="Z21" s="86"/>
      <c r="AA21" s="92"/>
    </row>
    <row r="22" spans="1:27" ht="58.5" thickBot="1" x14ac:dyDescent="0.3">
      <c r="A22" s="42" t="s">
        <v>40</v>
      </c>
      <c r="B22" s="10">
        <f>+B23+B24</f>
        <v>0</v>
      </c>
      <c r="C22" s="10">
        <f>+C23+C24</f>
        <v>0</v>
      </c>
      <c r="D22" s="74">
        <f t="shared" si="21"/>
        <v>0</v>
      </c>
      <c r="E22" s="87"/>
      <c r="F22" s="88"/>
      <c r="G22" s="89"/>
      <c r="H22" s="89"/>
      <c r="I22" s="89"/>
      <c r="J22" s="89"/>
      <c r="K22" s="89"/>
      <c r="L22" s="88"/>
      <c r="M22" s="88"/>
      <c r="N22" s="89"/>
      <c r="O22" s="89"/>
      <c r="P22" s="89"/>
      <c r="Q22" s="89"/>
      <c r="R22" s="89"/>
      <c r="S22" s="88"/>
      <c r="T22" s="89"/>
      <c r="U22" s="89"/>
      <c r="V22" s="88"/>
      <c r="W22" s="89"/>
      <c r="X22" s="89"/>
      <c r="Y22" s="85"/>
      <c r="Z22" s="86"/>
      <c r="AA22" s="92"/>
    </row>
    <row r="23" spans="1:27" ht="15.75" thickBot="1" x14ac:dyDescent="0.3">
      <c r="A23" s="41" t="s">
        <v>41</v>
      </c>
      <c r="B23" s="6"/>
      <c r="C23" s="7">
        <v>0</v>
      </c>
      <c r="D23" s="75">
        <f t="shared" si="21"/>
        <v>0</v>
      </c>
      <c r="E23" s="91"/>
      <c r="F23" s="84"/>
      <c r="G23" s="85"/>
      <c r="H23" s="85"/>
      <c r="I23" s="85"/>
      <c r="J23" s="85"/>
      <c r="K23" s="85"/>
      <c r="L23" s="84"/>
      <c r="M23" s="84"/>
      <c r="N23" s="85"/>
      <c r="O23" s="85"/>
      <c r="P23" s="85"/>
      <c r="Q23" s="85"/>
      <c r="R23" s="85"/>
      <c r="S23" s="84"/>
      <c r="T23" s="85"/>
      <c r="U23" s="85"/>
      <c r="V23" s="84"/>
      <c r="W23" s="85"/>
      <c r="X23" s="85"/>
      <c r="Y23" s="85"/>
      <c r="Z23" s="86"/>
      <c r="AA23" s="92"/>
    </row>
    <row r="24" spans="1:27" ht="15.75" thickBot="1" x14ac:dyDescent="0.3">
      <c r="A24" s="41" t="s">
        <v>42</v>
      </c>
      <c r="B24" s="6"/>
      <c r="C24" s="7">
        <v>0</v>
      </c>
      <c r="D24" s="75">
        <f t="shared" si="21"/>
        <v>0</v>
      </c>
      <c r="E24" s="93"/>
      <c r="F24" s="94"/>
      <c r="G24" s="95"/>
      <c r="H24" s="95"/>
      <c r="I24" s="95"/>
      <c r="J24" s="95"/>
      <c r="K24" s="95"/>
      <c r="L24" s="94"/>
      <c r="M24" s="94"/>
      <c r="N24" s="95"/>
      <c r="O24" s="95"/>
      <c r="P24" s="95"/>
      <c r="Q24" s="95"/>
      <c r="R24" s="95"/>
      <c r="S24" s="94"/>
      <c r="T24" s="95"/>
      <c r="U24" s="95"/>
      <c r="V24" s="94"/>
      <c r="W24" s="95"/>
      <c r="X24" s="95"/>
      <c r="Y24" s="95"/>
      <c r="Z24" s="96"/>
      <c r="AA24" s="97"/>
    </row>
    <row r="25" spans="1:27" ht="24.75" thickBot="1" x14ac:dyDescent="0.3">
      <c r="A25" s="46" t="s">
        <v>266</v>
      </c>
      <c r="B25" s="58"/>
      <c r="C25" s="59"/>
      <c r="D25" s="59"/>
      <c r="E25" s="80"/>
      <c r="F25" s="80"/>
      <c r="G25" s="81"/>
      <c r="H25" s="81"/>
      <c r="I25" s="81"/>
      <c r="J25" s="81"/>
      <c r="K25" s="81"/>
      <c r="L25" s="80"/>
      <c r="M25" s="80"/>
      <c r="N25" s="81"/>
      <c r="O25" s="81"/>
      <c r="P25" s="81"/>
      <c r="Q25" s="81"/>
      <c r="R25" s="81"/>
      <c r="S25" s="80"/>
      <c r="T25" s="81"/>
      <c r="U25" s="81"/>
      <c r="V25" s="80"/>
      <c r="W25" s="81"/>
      <c r="X25" s="81"/>
      <c r="Y25" s="81"/>
      <c r="Z25" s="82"/>
      <c r="AA25" s="83"/>
    </row>
    <row r="26" spans="1:27" ht="15.75" thickBot="1" x14ac:dyDescent="0.3">
      <c r="A26" s="41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98"/>
      <c r="Z26" s="9">
        <v>0</v>
      </c>
      <c r="AA26" s="98"/>
    </row>
    <row r="27" spans="1:27" ht="15.75" thickBot="1" x14ac:dyDescent="0.3">
      <c r="A27" s="41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99"/>
      <c r="Z27" s="9">
        <v>0</v>
      </c>
      <c r="AA27" s="99"/>
    </row>
    <row r="28" spans="1:27" ht="15.75" thickBot="1" x14ac:dyDescent="0.3">
      <c r="A28" s="41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99"/>
      <c r="Z28" s="9">
        <v>0</v>
      </c>
      <c r="AA28" s="99"/>
    </row>
    <row r="29" spans="1:27" ht="15.75" thickBot="1" x14ac:dyDescent="0.3">
      <c r="A29" s="41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99"/>
      <c r="Z29" s="9">
        <v>0</v>
      </c>
      <c r="AA29" s="99"/>
    </row>
    <row r="30" spans="1:27" ht="15.75" thickBot="1" x14ac:dyDescent="0.3">
      <c r="A30" s="42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2"/>
      <c r="Z30" s="10">
        <f t="shared" si="31"/>
        <v>0</v>
      </c>
      <c r="AA30" s="99"/>
    </row>
    <row r="31" spans="1:27" ht="15.75" thickBot="1" x14ac:dyDescent="0.3">
      <c r="A31" s="41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99"/>
      <c r="Z31" s="9">
        <v>0</v>
      </c>
      <c r="AA31" s="99"/>
    </row>
    <row r="32" spans="1:27" ht="15.75" thickBot="1" x14ac:dyDescent="0.3">
      <c r="A32" s="41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99"/>
      <c r="Z32" s="9">
        <v>0</v>
      </c>
      <c r="AA32" s="99"/>
    </row>
    <row r="33" spans="1:27" ht="15.75" thickBot="1" x14ac:dyDescent="0.3">
      <c r="A33" s="42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2"/>
      <c r="Z33" s="10">
        <f t="shared" si="35"/>
        <v>0</v>
      </c>
      <c r="AA33" s="99"/>
    </row>
    <row r="34" spans="1:27" ht="24.75" thickBot="1" x14ac:dyDescent="0.3">
      <c r="A34" s="42" t="s">
        <v>267</v>
      </c>
      <c r="B34" s="52">
        <f>B30+B33</f>
        <v>0</v>
      </c>
      <c r="C34" s="52">
        <f>C30+C33</f>
        <v>0</v>
      </c>
      <c r="D34" s="52">
        <f>D30+D33</f>
        <v>0</v>
      </c>
      <c r="E34" s="52">
        <f>E30+E33</f>
        <v>0</v>
      </c>
      <c r="F34" s="52">
        <f t="shared" ref="F34" si="36">F30+F33</f>
        <v>0</v>
      </c>
      <c r="G34" s="52">
        <f>G30+G33</f>
        <v>0</v>
      </c>
      <c r="H34" s="52">
        <f>H30+H33</f>
        <v>0</v>
      </c>
      <c r="I34" s="52">
        <f>I30+I33</f>
        <v>0</v>
      </c>
      <c r="J34" s="52">
        <f>J30+J33</f>
        <v>0</v>
      </c>
      <c r="K34" s="52">
        <f>K30+K33</f>
        <v>0</v>
      </c>
      <c r="L34" s="52">
        <f t="shared" ref="L34:M34" si="37">L30+L33</f>
        <v>0</v>
      </c>
      <c r="M34" s="52">
        <f t="shared" si="37"/>
        <v>0</v>
      </c>
      <c r="N34" s="52">
        <f>N30+N33</f>
        <v>0</v>
      </c>
      <c r="O34" s="52">
        <f>O30+O33</f>
        <v>0</v>
      </c>
      <c r="P34" s="52">
        <f>P30+P33</f>
        <v>0</v>
      </c>
      <c r="Q34" s="52">
        <f>Q30+Q33</f>
        <v>0</v>
      </c>
      <c r="R34" s="52">
        <f>R30+R33</f>
        <v>0</v>
      </c>
      <c r="S34" s="53">
        <f t="shared" ref="S34:T34" si="38">S30+S33</f>
        <v>0</v>
      </c>
      <c r="T34" s="53">
        <f t="shared" si="38"/>
        <v>0</v>
      </c>
      <c r="U34" s="52">
        <f t="shared" ref="U34:Z34" si="39">U30+U33</f>
        <v>0</v>
      </c>
      <c r="V34" s="52">
        <f>V30+V33</f>
        <v>0</v>
      </c>
      <c r="W34" s="52">
        <f t="shared" si="39"/>
        <v>0</v>
      </c>
      <c r="X34" s="52">
        <f t="shared" si="39"/>
        <v>0</v>
      </c>
      <c r="Y34" s="73"/>
      <c r="Z34" s="52">
        <f t="shared" si="39"/>
        <v>0</v>
      </c>
      <c r="AA34" s="102"/>
    </row>
    <row r="35" spans="1:27" ht="36" thickBot="1" x14ac:dyDescent="0.3">
      <c r="A35" s="51" t="s">
        <v>268</v>
      </c>
      <c r="B35" s="58"/>
      <c r="C35" s="59"/>
      <c r="D35" s="59"/>
      <c r="E35" s="60"/>
      <c r="F35" s="60"/>
      <c r="G35" s="59"/>
      <c r="H35" s="59"/>
      <c r="I35" s="59"/>
      <c r="J35" s="59"/>
      <c r="K35" s="59"/>
      <c r="L35" s="60"/>
      <c r="M35" s="60"/>
      <c r="N35" s="59"/>
      <c r="O35" s="59"/>
      <c r="P35" s="59"/>
      <c r="Q35" s="59"/>
      <c r="R35" s="59"/>
      <c r="S35" s="60"/>
      <c r="T35" s="59"/>
      <c r="U35" s="59"/>
      <c r="V35" s="60"/>
      <c r="W35" s="59"/>
      <c r="X35" s="59"/>
      <c r="Y35" s="61"/>
      <c r="Z35" s="62"/>
      <c r="AA35" s="63"/>
    </row>
    <row r="36" spans="1:27" ht="15.75" thickBot="1" x14ac:dyDescent="0.3">
      <c r="A36" s="41" t="s">
        <v>30</v>
      </c>
      <c r="B36" s="54"/>
      <c r="C36" s="54">
        <f>C8-C26</f>
        <v>780.11</v>
      </c>
      <c r="D36" s="55">
        <f>B36+C36</f>
        <v>780.11</v>
      </c>
      <c r="E36" s="54"/>
      <c r="F36" s="54"/>
      <c r="G36" s="55">
        <f t="shared" ref="G36:G42" si="40">E36+F36</f>
        <v>0</v>
      </c>
      <c r="H36" s="54">
        <f>H8-H26</f>
        <v>0</v>
      </c>
      <c r="I36" s="54">
        <f>I8-I26</f>
        <v>0</v>
      </c>
      <c r="J36" s="55">
        <f>H36+I36</f>
        <v>0</v>
      </c>
      <c r="K36" s="55">
        <f>G36+J36</f>
        <v>0</v>
      </c>
      <c r="L36" s="54"/>
      <c r="M36" s="54"/>
      <c r="N36" s="55">
        <f>L36+M36</f>
        <v>0</v>
      </c>
      <c r="O36" s="54">
        <f>O8-O26</f>
        <v>0</v>
      </c>
      <c r="P36" s="54">
        <f>P8-P26</f>
        <v>0</v>
      </c>
      <c r="Q36" s="55">
        <f t="shared" ref="Q36" si="41">O36+P36</f>
        <v>0</v>
      </c>
      <c r="R36" s="55">
        <f>N36+Q36</f>
        <v>0</v>
      </c>
      <c r="S36" s="54"/>
      <c r="T36" s="54">
        <f>T8-T26</f>
        <v>0</v>
      </c>
      <c r="U36" s="55">
        <f>S36+T36</f>
        <v>0</v>
      </c>
      <c r="V36" s="54">
        <f>V8-V26</f>
        <v>0</v>
      </c>
      <c r="W36" s="54">
        <f>W8-W26</f>
        <v>780.11</v>
      </c>
      <c r="X36" s="55">
        <f>V36+W36</f>
        <v>780.11</v>
      </c>
      <c r="Y36" s="70"/>
      <c r="Z36" s="57">
        <f>Z8-Z26</f>
        <v>0</v>
      </c>
      <c r="AA36" s="70"/>
    </row>
    <row r="37" spans="1:27" ht="15.75" thickBot="1" x14ac:dyDescent="0.3">
      <c r="A37" s="41" t="s">
        <v>31</v>
      </c>
      <c r="B37" s="6"/>
      <c r="C37" s="6">
        <f>C9-C27</f>
        <v>1202.49</v>
      </c>
      <c r="D37" s="8">
        <f>B37+C37</f>
        <v>1202.49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4">
        <f t="shared" ref="V37:W37" si="48">V9-V27</f>
        <v>0</v>
      </c>
      <c r="W37" s="54">
        <f t="shared" si="48"/>
        <v>1202.49</v>
      </c>
      <c r="X37" s="8">
        <f>V37+W37</f>
        <v>1202.49</v>
      </c>
      <c r="Y37" s="71"/>
      <c r="Z37" s="50">
        <f t="shared" ref="Z37:Z42" si="49">Z9-Z27</f>
        <v>0</v>
      </c>
      <c r="AA37" s="71"/>
    </row>
    <row r="38" spans="1:27" ht="15.75" thickBot="1" x14ac:dyDescent="0.3">
      <c r="A38" s="41" t="s">
        <v>32</v>
      </c>
      <c r="B38" s="6"/>
      <c r="C38" s="6">
        <f>C10-C28</f>
        <v>0</v>
      </c>
      <c r="D38" s="8">
        <f>B38+C38</f>
        <v>0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4">
        <f t="shared" ref="V38:W38" si="50">V10-V28</f>
        <v>0</v>
      </c>
      <c r="W38" s="54">
        <f t="shared" si="50"/>
        <v>0</v>
      </c>
      <c r="X38" s="8">
        <f>V38+W38</f>
        <v>0</v>
      </c>
      <c r="Y38" s="71"/>
      <c r="Z38" s="50">
        <f t="shared" si="49"/>
        <v>0</v>
      </c>
      <c r="AA38" s="71"/>
    </row>
    <row r="39" spans="1:27" ht="15.75" thickBot="1" x14ac:dyDescent="0.3">
      <c r="A39" s="41" t="s">
        <v>33</v>
      </c>
      <c r="B39" s="6"/>
      <c r="C39" s="6">
        <f>C11-C29</f>
        <v>1.44</v>
      </c>
      <c r="D39" s="8">
        <f>B39+C39</f>
        <v>1.44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4">
        <f t="shared" ref="V39:W39" si="51">V11-V29</f>
        <v>0</v>
      </c>
      <c r="W39" s="54">
        <f t="shared" si="51"/>
        <v>1.44</v>
      </c>
      <c r="X39" s="8">
        <f>V39+W39</f>
        <v>1.44</v>
      </c>
      <c r="Y39" s="71"/>
      <c r="Z39" s="50">
        <f t="shared" si="49"/>
        <v>0</v>
      </c>
      <c r="AA39" s="71"/>
    </row>
    <row r="40" spans="1:27" ht="15.75" thickBot="1" x14ac:dyDescent="0.3">
      <c r="A40" s="42" t="s">
        <v>1</v>
      </c>
      <c r="B40" s="10">
        <f t="shared" ref="B40" si="52">SUM(B36:B39)</f>
        <v>0</v>
      </c>
      <c r="C40" s="10">
        <f>SUM(C36:C39)</f>
        <v>1984.04</v>
      </c>
      <c r="D40" s="10">
        <f t="shared" ref="D40:L40" si="53">SUM(D36:D39)</f>
        <v>1984.04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1984.04</v>
      </c>
      <c r="X40" s="10">
        <f t="shared" ref="X40" si="58">SUM(X36:X39)</f>
        <v>1984.04</v>
      </c>
      <c r="Y40" s="72"/>
      <c r="Z40" s="10">
        <f>SUM(Z36:Z39)</f>
        <v>0</v>
      </c>
      <c r="AA40" s="71"/>
    </row>
    <row r="41" spans="1:27" ht="15.75" thickBot="1" x14ac:dyDescent="0.3">
      <c r="A41" s="41" t="s">
        <v>34</v>
      </c>
      <c r="B41" s="6"/>
      <c r="C41" s="6">
        <f>C13-C31</f>
        <v>1026.8800000000001</v>
      </c>
      <c r="D41" s="8">
        <f>B41+C41</f>
        <v>1026.8800000000001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4">
        <f t="shared" ref="V41:W41" si="61">V13-V31</f>
        <v>0</v>
      </c>
      <c r="W41" s="54">
        <f t="shared" si="61"/>
        <v>1026.8800000000001</v>
      </c>
      <c r="X41" s="8">
        <f>V41+W41</f>
        <v>1026.8800000000001</v>
      </c>
      <c r="Y41" s="71"/>
      <c r="Z41" s="50">
        <f t="shared" si="49"/>
        <v>0</v>
      </c>
      <c r="AA41" s="71"/>
    </row>
    <row r="42" spans="1:27" ht="15.75" thickBot="1" x14ac:dyDescent="0.3">
      <c r="A42" s="41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4">
        <f t="shared" ref="V42:W42" si="62">V14-V32</f>
        <v>0</v>
      </c>
      <c r="W42" s="54">
        <f t="shared" si="62"/>
        <v>0</v>
      </c>
      <c r="X42" s="8">
        <f>V42+W42</f>
        <v>0</v>
      </c>
      <c r="Y42" s="71"/>
      <c r="Z42" s="50">
        <f t="shared" si="49"/>
        <v>0</v>
      </c>
      <c r="AA42" s="71"/>
    </row>
    <row r="43" spans="1:27" ht="15.75" thickBot="1" x14ac:dyDescent="0.3">
      <c r="A43" s="42" t="s">
        <v>2</v>
      </c>
      <c r="B43" s="10">
        <f>B41+B42</f>
        <v>0</v>
      </c>
      <c r="C43" s="10">
        <f>C41+C42</f>
        <v>1026.8800000000001</v>
      </c>
      <c r="D43" s="10">
        <f>D41+D42</f>
        <v>1026.8800000000001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1026.8800000000001</v>
      </c>
      <c r="X43" s="10">
        <f t="shared" si="63"/>
        <v>1026.8800000000001</v>
      </c>
      <c r="Y43" s="73"/>
      <c r="Z43" s="10">
        <f t="shared" si="63"/>
        <v>0</v>
      </c>
      <c r="AA43" s="56"/>
    </row>
    <row r="44" spans="1:27" ht="24.75" thickBot="1" x14ac:dyDescent="0.3">
      <c r="A44" s="42" t="s">
        <v>269</v>
      </c>
      <c r="B44" s="10">
        <f>B40+B43</f>
        <v>0</v>
      </c>
      <c r="C44" s="10">
        <f>C40+C43</f>
        <v>3010.92</v>
      </c>
      <c r="D44" s="10">
        <f>D40+D43</f>
        <v>3010.92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3010.92</v>
      </c>
      <c r="X44" s="10">
        <f>X40+X43</f>
        <v>3010.92</v>
      </c>
      <c r="Y44" s="10">
        <f>Y16</f>
        <v>1644.17</v>
      </c>
      <c r="Z44" s="10">
        <f>Z40+Z43</f>
        <v>0</v>
      </c>
      <c r="AA44" s="10">
        <f>X44+Y44+Z44</f>
        <v>4655.09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A1:Y1"/>
    <mergeCell ref="A2:Y2"/>
    <mergeCell ref="A3:Y3"/>
    <mergeCell ref="Z1:AA1"/>
    <mergeCell ref="Z2:AA2"/>
    <mergeCell ref="Z3:AA3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Y7"/>
    <mergeCell ref="A5:A7"/>
    <mergeCell ref="B5:D5"/>
    <mergeCell ref="E5:K5"/>
    <mergeCell ref="L5:R5"/>
    <mergeCell ref="S5:U5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zoomScale="80" zoomScaleNormal="80" workbookViewId="0">
      <selection activeCell="C14" sqref="C14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47" t="s">
        <v>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9"/>
    </row>
    <row r="2" spans="1:28" ht="15.75" thickBot="1" x14ac:dyDescent="0.3">
      <c r="A2" s="150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</row>
    <row r="3" spans="1:28" ht="15.75" thickBot="1" x14ac:dyDescent="0.3">
      <c r="A3" s="150" t="s">
        <v>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</row>
    <row r="4" spans="1:28" ht="15.75" thickBot="1" x14ac:dyDescent="0.3"/>
    <row r="5" spans="1:28" ht="78.599999999999994" customHeight="1" thickBot="1" x14ac:dyDescent="0.3">
      <c r="A5" s="145" t="s">
        <v>43</v>
      </c>
      <c r="B5" s="145" t="s">
        <v>18</v>
      </c>
      <c r="C5" s="145"/>
      <c r="D5" s="145"/>
      <c r="E5" s="145" t="s">
        <v>19</v>
      </c>
      <c r="F5" s="145"/>
      <c r="G5" s="145"/>
      <c r="H5" s="145"/>
      <c r="I5" s="145"/>
      <c r="J5" s="145"/>
      <c r="K5" s="145"/>
      <c r="L5" s="145" t="s">
        <v>20</v>
      </c>
      <c r="M5" s="145"/>
      <c r="N5" s="145"/>
      <c r="O5" s="145"/>
      <c r="P5" s="145"/>
      <c r="Q5" s="145"/>
      <c r="R5" s="145"/>
      <c r="S5" s="145" t="s">
        <v>47</v>
      </c>
      <c r="T5" s="145"/>
      <c r="U5" s="145"/>
      <c r="V5" s="145" t="s">
        <v>48</v>
      </c>
      <c r="W5" s="145"/>
      <c r="X5" s="145"/>
      <c r="Y5" s="145" t="s">
        <v>49</v>
      </c>
      <c r="Z5" s="145"/>
      <c r="AA5" s="145"/>
      <c r="AB5" s="145" t="s">
        <v>50</v>
      </c>
    </row>
    <row r="6" spans="1:28" ht="15.75" thickBot="1" x14ac:dyDescent="0.3">
      <c r="A6" s="145"/>
      <c r="B6" s="145" t="s">
        <v>24</v>
      </c>
      <c r="C6" s="145" t="s">
        <v>25</v>
      </c>
      <c r="D6" s="145" t="s">
        <v>6</v>
      </c>
      <c r="E6" s="145" t="s">
        <v>24</v>
      </c>
      <c r="F6" s="145"/>
      <c r="G6" s="145"/>
      <c r="H6" s="145" t="s">
        <v>25</v>
      </c>
      <c r="I6" s="145"/>
      <c r="J6" s="145"/>
      <c r="K6" s="145" t="s">
        <v>6</v>
      </c>
      <c r="L6" s="145" t="s">
        <v>24</v>
      </c>
      <c r="M6" s="145"/>
      <c r="N6" s="145"/>
      <c r="O6" s="145" t="s">
        <v>25</v>
      </c>
      <c r="P6" s="145"/>
      <c r="Q6" s="145"/>
      <c r="R6" s="145" t="s">
        <v>6</v>
      </c>
      <c r="S6" s="145" t="s">
        <v>24</v>
      </c>
      <c r="T6" s="145" t="s">
        <v>25</v>
      </c>
      <c r="U6" s="145" t="s">
        <v>6</v>
      </c>
      <c r="V6" s="145" t="s">
        <v>24</v>
      </c>
      <c r="W6" s="145" t="s">
        <v>25</v>
      </c>
      <c r="X6" s="145" t="s">
        <v>6</v>
      </c>
      <c r="Y6" s="145" t="s">
        <v>51</v>
      </c>
      <c r="Z6" s="145" t="s">
        <v>52</v>
      </c>
      <c r="AA6" s="145" t="s">
        <v>6</v>
      </c>
      <c r="AB6" s="145"/>
    </row>
    <row r="7" spans="1:28" ht="36" customHeight="1" thickBot="1" x14ac:dyDescent="0.3">
      <c r="A7" s="145"/>
      <c r="B7" s="145"/>
      <c r="C7" s="145"/>
      <c r="D7" s="145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5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1020.9</v>
      </c>
      <c r="D9" s="8">
        <f>B9+C9</f>
        <v>1020.9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1020.9</v>
      </c>
      <c r="X9" s="8">
        <f t="shared" ref="X9:X24" si="3">V9+W9</f>
        <v>1020.9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1020.9</v>
      </c>
      <c r="D12" s="10">
        <f>D8+D9+D10+D11</f>
        <v>1020.9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1020.9</v>
      </c>
      <c r="X12" s="10">
        <f t="shared" si="9"/>
        <v>1020.9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593.51</v>
      </c>
      <c r="D13" s="8">
        <f>B13+C13</f>
        <v>593.51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593.51</v>
      </c>
      <c r="X13" s="8">
        <f t="shared" si="3"/>
        <v>593.51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593.51</v>
      </c>
      <c r="D15" s="10">
        <f>D13+D14</f>
        <v>593.51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593.51</v>
      </c>
      <c r="X15" s="10">
        <f t="shared" si="13"/>
        <v>593.51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1614.4099999999999</v>
      </c>
      <c r="D16" s="10">
        <f>D12+D15</f>
        <v>1614.4099999999999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1614.4099999999999</v>
      </c>
      <c r="X16" s="10">
        <f t="shared" si="17"/>
        <v>1614.4099999999999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AA5"/>
    <mergeCell ref="Y6:Y7"/>
    <mergeCell ref="Z6:Z7"/>
    <mergeCell ref="AA6:AA7"/>
    <mergeCell ref="A5:A7"/>
    <mergeCell ref="B5:D5"/>
    <mergeCell ref="E5:K5"/>
    <mergeCell ref="L5:R5"/>
    <mergeCell ref="S5:U5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topLeftCell="C6" zoomScale="80" zoomScaleNormal="80" workbookViewId="0">
      <selection activeCell="H13" sqref="H13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47" t="s">
        <v>275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15.75" thickBot="1" x14ac:dyDescent="0.3">
      <c r="A2" s="150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ht="15.75" thickBot="1" x14ac:dyDescent="0.3">
      <c r="A3" s="150" t="s">
        <v>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ht="15.75" thickBot="1" x14ac:dyDescent="0.3"/>
    <row r="5" spans="1:13" ht="51.75" customHeight="1" thickBot="1" x14ac:dyDescent="0.3">
      <c r="A5" s="153" t="s">
        <v>43</v>
      </c>
      <c r="B5" s="145" t="s">
        <v>276</v>
      </c>
      <c r="C5" s="145"/>
      <c r="D5" s="145"/>
      <c r="E5" s="145" t="s">
        <v>277</v>
      </c>
      <c r="F5" s="145"/>
      <c r="G5" s="145"/>
      <c r="H5" s="145" t="s">
        <v>278</v>
      </c>
      <c r="I5" s="145"/>
      <c r="J5" s="145"/>
      <c r="K5" s="145" t="s">
        <v>279</v>
      </c>
      <c r="L5" s="145"/>
      <c r="M5" s="145"/>
    </row>
    <row r="6" spans="1:13" ht="45.75" thickBot="1" x14ac:dyDescent="0.3">
      <c r="A6" s="153"/>
      <c r="B6" s="104" t="s">
        <v>280</v>
      </c>
      <c r="C6" s="104" t="s">
        <v>281</v>
      </c>
      <c r="D6" s="104" t="s">
        <v>282</v>
      </c>
      <c r="E6" s="104" t="s">
        <v>280</v>
      </c>
      <c r="F6" s="104" t="s">
        <v>281</v>
      </c>
      <c r="G6" s="104" t="s">
        <v>283</v>
      </c>
      <c r="H6" s="104" t="s">
        <v>280</v>
      </c>
      <c r="I6" s="104" t="s">
        <v>281</v>
      </c>
      <c r="J6" s="104" t="s">
        <v>284</v>
      </c>
      <c r="K6" s="104" t="s">
        <v>280</v>
      </c>
      <c r="L6" s="104" t="s">
        <v>281</v>
      </c>
      <c r="M6" s="104" t="s">
        <v>285</v>
      </c>
    </row>
    <row r="7" spans="1:13" ht="21" customHeight="1" thickBot="1" x14ac:dyDescent="0.3">
      <c r="A7" s="105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5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526.03</v>
      </c>
      <c r="I8" s="7">
        <v>0</v>
      </c>
      <c r="J8" s="8">
        <f>H8+I8</f>
        <v>526.03</v>
      </c>
      <c r="K8" s="8">
        <f t="shared" ref="K8:L13" si="0">B8+E8+H8</f>
        <v>526.03</v>
      </c>
      <c r="L8" s="8">
        <f t="shared" si="0"/>
        <v>0</v>
      </c>
      <c r="M8" s="8">
        <f>K8+L8</f>
        <v>526.03</v>
      </c>
    </row>
    <row r="9" spans="1:13" ht="21" customHeight="1" thickBot="1" x14ac:dyDescent="0.3">
      <c r="A9" s="105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5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6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07">
        <f t="shared" si="2"/>
        <v>526.03</v>
      </c>
      <c r="I11" s="107">
        <f t="shared" si="2"/>
        <v>0</v>
      </c>
      <c r="J11" s="10">
        <f>J7+J8+J9+J10</f>
        <v>526.03</v>
      </c>
      <c r="K11" s="10">
        <f t="shared" si="2"/>
        <v>526.03</v>
      </c>
      <c r="L11" s="10">
        <f t="shared" si="2"/>
        <v>0</v>
      </c>
      <c r="M11" s="10">
        <f t="shared" si="2"/>
        <v>526.03</v>
      </c>
    </row>
    <row r="12" spans="1:13" ht="21" customHeight="1" thickBot="1" x14ac:dyDescent="0.3">
      <c r="A12" s="105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213.05</v>
      </c>
      <c r="I12" s="7">
        <v>0</v>
      </c>
      <c r="J12" s="8">
        <f>H12+I12</f>
        <v>213.05</v>
      </c>
      <c r="K12" s="8">
        <f t="shared" si="0"/>
        <v>213.05</v>
      </c>
      <c r="L12" s="8">
        <f t="shared" si="0"/>
        <v>0</v>
      </c>
      <c r="M12" s="8">
        <f t="shared" si="1"/>
        <v>213.05</v>
      </c>
    </row>
    <row r="13" spans="1:13" ht="21" customHeight="1" thickBot="1" x14ac:dyDescent="0.3">
      <c r="A13" s="105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6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07">
        <f t="shared" si="4"/>
        <v>213.05</v>
      </c>
      <c r="I14" s="107">
        <f t="shared" si="4"/>
        <v>0</v>
      </c>
      <c r="J14" s="10">
        <f>J12+J13</f>
        <v>213.05</v>
      </c>
      <c r="K14" s="10">
        <f t="shared" si="4"/>
        <v>213.05</v>
      </c>
      <c r="L14" s="10">
        <f t="shared" si="4"/>
        <v>0</v>
      </c>
      <c r="M14" s="10">
        <f t="shared" si="4"/>
        <v>213.05</v>
      </c>
    </row>
    <row r="15" spans="1:13" ht="21" customHeight="1" thickBot="1" x14ac:dyDescent="0.3">
      <c r="A15" s="106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07">
        <f t="shared" si="5"/>
        <v>739.07999999999993</v>
      </c>
      <c r="I15" s="107">
        <f t="shared" si="5"/>
        <v>0</v>
      </c>
      <c r="J15" s="10">
        <f>J11+J14</f>
        <v>739.07999999999993</v>
      </c>
      <c r="K15" s="10">
        <f>K11+K14</f>
        <v>739.07999999999993</v>
      </c>
      <c r="L15" s="10">
        <f t="shared" si="5"/>
        <v>0</v>
      </c>
      <c r="M15" s="10">
        <f>M11+M14</f>
        <v>739.07999999999993</v>
      </c>
    </row>
    <row r="16" spans="1:13" ht="45.75" thickBot="1" x14ac:dyDescent="0.3">
      <c r="A16" s="106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08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08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0" customFormat="1" ht="21" customHeight="1" thickBot="1" x14ac:dyDescent="0.3">
      <c r="A19" s="109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08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V96"/>
  <sheetViews>
    <sheetView showGridLines="0" workbookViewId="0">
      <selection activeCell="I16" sqref="I16"/>
    </sheetView>
  </sheetViews>
  <sheetFormatPr baseColWidth="10" defaultColWidth="11.42578125" defaultRowHeight="15" x14ac:dyDescent="0.25"/>
  <cols>
    <col min="1" max="2" width="11.42578125" style="27"/>
    <col min="3" max="3" width="15.42578125" style="27" customWidth="1"/>
    <col min="4" max="4" width="11.42578125" style="27" hidden="1" customWidth="1"/>
    <col min="5" max="5" width="11.42578125" style="27"/>
    <col min="6" max="6" width="6.5703125" style="27" customWidth="1"/>
    <col min="7" max="11" width="11.42578125" style="27"/>
    <col min="12" max="12" width="6.7109375" style="27" customWidth="1"/>
    <col min="13" max="13" width="6.28515625" style="27" customWidth="1"/>
    <col min="14" max="14" width="5.7109375" style="27" customWidth="1"/>
    <col min="15" max="15" width="5" style="27" hidden="1" customWidth="1"/>
    <col min="16" max="16" width="10.28515625" style="27" hidden="1" customWidth="1"/>
    <col min="17" max="17" width="82.28515625" style="27" hidden="1" customWidth="1"/>
    <col min="18" max="18" width="10.5703125" style="27" hidden="1" customWidth="1"/>
    <col min="19" max="19" width="9.85546875" style="27" hidden="1" customWidth="1"/>
    <col min="20" max="20" width="2.28515625" style="27" hidden="1" customWidth="1"/>
    <col min="21" max="21" width="14.5703125" style="27" hidden="1" customWidth="1"/>
    <col min="22" max="22" width="2.140625" style="27" hidden="1" customWidth="1"/>
    <col min="23" max="24" width="11.42578125" style="27" customWidth="1"/>
    <col min="25" max="16384" width="11.42578125" style="27"/>
  </cols>
  <sheetData>
    <row r="1" spans="1:22" x14ac:dyDescent="0.25">
      <c r="A1" s="26" t="s">
        <v>270</v>
      </c>
      <c r="O1" s="27">
        <v>2013</v>
      </c>
      <c r="P1" s="28" t="s">
        <v>64</v>
      </c>
      <c r="Q1" s="27" t="s">
        <v>263</v>
      </c>
      <c r="R1" s="27" t="s">
        <v>65</v>
      </c>
      <c r="S1" s="28" t="s">
        <v>66</v>
      </c>
      <c r="T1" s="28" t="s">
        <v>67</v>
      </c>
      <c r="U1" s="29" t="s">
        <v>68</v>
      </c>
      <c r="V1" s="29" t="s">
        <v>69</v>
      </c>
    </row>
    <row r="2" spans="1:22" x14ac:dyDescent="0.25">
      <c r="A2" s="26" t="s">
        <v>259</v>
      </c>
      <c r="O2" s="27">
        <v>2014</v>
      </c>
      <c r="P2" s="27" t="s">
        <v>70</v>
      </c>
      <c r="Q2" s="27" t="s">
        <v>302</v>
      </c>
      <c r="R2" s="27" t="s">
        <v>217</v>
      </c>
      <c r="S2" s="28" t="s">
        <v>72</v>
      </c>
      <c r="T2" s="28" t="s">
        <v>73</v>
      </c>
      <c r="U2" s="29" t="s">
        <v>74</v>
      </c>
      <c r="V2" s="29" t="s">
        <v>75</v>
      </c>
    </row>
    <row r="3" spans="1:22" ht="18.75" x14ac:dyDescent="0.3">
      <c r="C3" s="30" t="s">
        <v>76</v>
      </c>
      <c r="D3" s="31">
        <v>8</v>
      </c>
      <c r="E3" s="32">
        <f>INDEX(O1:O15,D3,1)</f>
        <v>2020</v>
      </c>
      <c r="K3" s="33"/>
      <c r="O3" s="27">
        <v>2015</v>
      </c>
      <c r="P3" s="27" t="s">
        <v>77</v>
      </c>
      <c r="Q3" s="27" t="s">
        <v>260</v>
      </c>
      <c r="R3" s="27" t="s">
        <v>71</v>
      </c>
    </row>
    <row r="4" spans="1:22" ht="18.75" x14ac:dyDescent="0.3">
      <c r="C4" s="30" t="s">
        <v>79</v>
      </c>
      <c r="D4" s="31">
        <v>3</v>
      </c>
      <c r="E4" s="32">
        <f>D4</f>
        <v>3</v>
      </c>
      <c r="K4" s="33"/>
      <c r="O4" s="27">
        <v>2016</v>
      </c>
      <c r="P4" s="27" t="s">
        <v>80</v>
      </c>
      <c r="Q4" s="27" t="s">
        <v>261</v>
      </c>
      <c r="R4" s="27" t="s">
        <v>78</v>
      </c>
    </row>
    <row r="5" spans="1:22" ht="18.75" x14ac:dyDescent="0.3">
      <c r="C5" s="30" t="s">
        <v>83</v>
      </c>
      <c r="D5" s="31">
        <v>93</v>
      </c>
      <c r="E5" s="32" t="str">
        <f>INDEX($R$1:$R$110,D5,1)</f>
        <v>Q6250003H</v>
      </c>
      <c r="K5" s="33"/>
      <c r="O5" s="27">
        <v>2017</v>
      </c>
      <c r="P5" s="27" t="s">
        <v>84</v>
      </c>
      <c r="Q5" s="34" t="s">
        <v>81</v>
      </c>
      <c r="R5" s="27" t="s">
        <v>82</v>
      </c>
    </row>
    <row r="6" spans="1:22" ht="18.75" x14ac:dyDescent="0.3">
      <c r="C6" s="30" t="s">
        <v>87</v>
      </c>
      <c r="D6" s="31">
        <v>2</v>
      </c>
      <c r="E6" s="32" t="str">
        <f>INDEX(T1:T2,D6,1)</f>
        <v>D</v>
      </c>
      <c r="K6" s="33"/>
      <c r="O6" s="27">
        <v>2018</v>
      </c>
      <c r="P6" s="27" t="s">
        <v>88</v>
      </c>
      <c r="Q6" s="27" t="s">
        <v>303</v>
      </c>
    </row>
    <row r="7" spans="1:22" ht="18.75" x14ac:dyDescent="0.3">
      <c r="C7" s="30" t="s">
        <v>90</v>
      </c>
      <c r="D7" s="31">
        <v>1</v>
      </c>
      <c r="E7" s="35" t="str">
        <f>INDEX(V1:V2,D7,1)</f>
        <v>E</v>
      </c>
      <c r="K7" s="33"/>
      <c r="O7" s="27">
        <v>2019</v>
      </c>
      <c r="P7" s="27" t="s">
        <v>91</v>
      </c>
      <c r="Q7" s="27" t="s">
        <v>296</v>
      </c>
    </row>
    <row r="8" spans="1:22" x14ac:dyDescent="0.25">
      <c r="O8" s="27">
        <v>2020</v>
      </c>
      <c r="P8" s="27" t="s">
        <v>94</v>
      </c>
      <c r="Q8" s="34" t="s">
        <v>85</v>
      </c>
      <c r="R8" s="27" t="s">
        <v>86</v>
      </c>
    </row>
    <row r="9" spans="1:22" x14ac:dyDescent="0.25">
      <c r="O9" s="27">
        <v>2021</v>
      </c>
      <c r="P9" s="27" t="s">
        <v>97</v>
      </c>
      <c r="Q9" s="27" t="s">
        <v>292</v>
      </c>
      <c r="R9" s="27" t="s">
        <v>293</v>
      </c>
    </row>
    <row r="10" spans="1:22" x14ac:dyDescent="0.25">
      <c r="O10" s="27">
        <v>2022</v>
      </c>
      <c r="P10" s="27" t="s">
        <v>100</v>
      </c>
      <c r="Q10" s="34" t="s">
        <v>92</v>
      </c>
      <c r="R10" s="27" t="s">
        <v>93</v>
      </c>
    </row>
    <row r="11" spans="1:22" x14ac:dyDescent="0.25">
      <c r="O11" s="27">
        <v>2023</v>
      </c>
      <c r="P11" s="27" t="s">
        <v>103</v>
      </c>
      <c r="Q11" s="27" t="s">
        <v>95</v>
      </c>
      <c r="R11" s="27" t="s">
        <v>96</v>
      </c>
    </row>
    <row r="12" spans="1:22" x14ac:dyDescent="0.25">
      <c r="O12" s="27">
        <v>2024</v>
      </c>
      <c r="P12" s="27" t="s">
        <v>106</v>
      </c>
      <c r="Q12" s="27" t="s">
        <v>98</v>
      </c>
      <c r="R12" s="27" t="s">
        <v>99</v>
      </c>
    </row>
    <row r="13" spans="1:22" ht="15.75" x14ac:dyDescent="0.25">
      <c r="C13" s="154" t="s">
        <v>107</v>
      </c>
      <c r="D13" s="154"/>
      <c r="E13" s="154"/>
      <c r="F13" s="154"/>
      <c r="G13" s="154"/>
      <c r="H13" s="154"/>
      <c r="I13" s="154"/>
      <c r="J13" s="154"/>
      <c r="K13" s="154"/>
      <c r="O13" s="27">
        <v>2025</v>
      </c>
      <c r="Q13" s="27" t="s">
        <v>101</v>
      </c>
      <c r="R13" s="27" t="s">
        <v>102</v>
      </c>
    </row>
    <row r="14" spans="1:22" ht="15.75" x14ac:dyDescent="0.25">
      <c r="C14" s="155" t="s">
        <v>110</v>
      </c>
      <c r="D14" s="155"/>
      <c r="E14" s="155"/>
      <c r="F14" s="155"/>
      <c r="G14" s="155"/>
      <c r="H14" s="155"/>
      <c r="I14" s="155"/>
      <c r="J14" s="155"/>
      <c r="K14" s="155"/>
      <c r="Q14" s="27" t="s">
        <v>297</v>
      </c>
    </row>
    <row r="15" spans="1:22" x14ac:dyDescent="0.25">
      <c r="D15" s="36"/>
      <c r="E15" s="36"/>
      <c r="F15" s="36"/>
      <c r="G15" s="36"/>
      <c r="H15" s="36"/>
      <c r="I15" s="36"/>
      <c r="J15" s="36"/>
      <c r="K15" s="36"/>
      <c r="Q15" s="27" t="s">
        <v>104</v>
      </c>
      <c r="R15" s="27" t="s">
        <v>105</v>
      </c>
    </row>
    <row r="16" spans="1:22" ht="15.75" x14ac:dyDescent="0.25">
      <c r="C16" s="37" t="s">
        <v>107</v>
      </c>
      <c r="D16" s="36"/>
      <c r="E16" s="36"/>
      <c r="F16" s="36"/>
      <c r="G16" s="36"/>
      <c r="H16" s="36"/>
      <c r="I16" s="36"/>
      <c r="J16" s="36"/>
      <c r="K16" s="36"/>
      <c r="Q16" s="27" t="s">
        <v>304</v>
      </c>
      <c r="R16" s="27" t="s">
        <v>305</v>
      </c>
    </row>
    <row r="17" spans="3:18" x14ac:dyDescent="0.25">
      <c r="C17" s="38"/>
      <c r="Q17" s="27" t="s">
        <v>108</v>
      </c>
      <c r="R17" s="27" t="s">
        <v>109</v>
      </c>
    </row>
    <row r="18" spans="3:18" x14ac:dyDescent="0.25">
      <c r="C18" s="39" t="s">
        <v>119</v>
      </c>
      <c r="Q18" s="27" t="s">
        <v>111</v>
      </c>
      <c r="R18" s="27" t="s">
        <v>112</v>
      </c>
    </row>
    <row r="19" spans="3:18" x14ac:dyDescent="0.25">
      <c r="C19" s="39" t="s">
        <v>122</v>
      </c>
      <c r="Q19" s="27" t="s">
        <v>113</v>
      </c>
      <c r="R19" s="27" t="s">
        <v>114</v>
      </c>
    </row>
    <row r="20" spans="3:18" x14ac:dyDescent="0.25">
      <c r="C20" s="39" t="s">
        <v>125</v>
      </c>
      <c r="E20" s="40"/>
      <c r="F20" s="40"/>
      <c r="G20" s="40"/>
      <c r="Q20" s="27" t="s">
        <v>115</v>
      </c>
      <c r="R20" s="27" t="s">
        <v>116</v>
      </c>
    </row>
    <row r="21" spans="3:18" x14ac:dyDescent="0.25">
      <c r="Q21" s="27" t="s">
        <v>117</v>
      </c>
      <c r="R21" s="27" t="s">
        <v>118</v>
      </c>
    </row>
    <row r="22" spans="3:18" x14ac:dyDescent="0.25">
      <c r="Q22" s="27" t="s">
        <v>120</v>
      </c>
      <c r="R22" s="27" t="s">
        <v>121</v>
      </c>
    </row>
    <row r="23" spans="3:18" x14ac:dyDescent="0.25">
      <c r="Q23" s="27" t="s">
        <v>123</v>
      </c>
      <c r="R23" s="27" t="s">
        <v>124</v>
      </c>
    </row>
    <row r="24" spans="3:18" x14ac:dyDescent="0.25">
      <c r="Q24" s="27" t="s">
        <v>126</v>
      </c>
      <c r="R24" s="27" t="s">
        <v>127</v>
      </c>
    </row>
    <row r="25" spans="3:18" x14ac:dyDescent="0.25">
      <c r="Q25" s="27" t="s">
        <v>128</v>
      </c>
      <c r="R25" s="27" t="s">
        <v>129</v>
      </c>
    </row>
    <row r="26" spans="3:18" x14ac:dyDescent="0.25">
      <c r="Q26" s="34" t="s">
        <v>134</v>
      </c>
      <c r="R26" s="27" t="s">
        <v>135</v>
      </c>
    </row>
    <row r="27" spans="3:18" x14ac:dyDescent="0.25">
      <c r="Q27" s="27" t="s">
        <v>136</v>
      </c>
      <c r="R27" s="27" t="s">
        <v>137</v>
      </c>
    </row>
    <row r="28" spans="3:18" x14ac:dyDescent="0.25">
      <c r="Q28" s="27" t="s">
        <v>138</v>
      </c>
      <c r="R28" s="27" t="s">
        <v>139</v>
      </c>
    </row>
    <row r="29" spans="3:18" x14ac:dyDescent="0.25">
      <c r="Q29" s="27" t="s">
        <v>140</v>
      </c>
      <c r="R29" s="27" t="s">
        <v>141</v>
      </c>
    </row>
    <row r="30" spans="3:18" x14ac:dyDescent="0.25">
      <c r="Q30" s="27" t="s">
        <v>142</v>
      </c>
      <c r="R30" s="27" t="s">
        <v>143</v>
      </c>
    </row>
    <row r="31" spans="3:18" x14ac:dyDescent="0.25">
      <c r="Q31" s="27" t="s">
        <v>130</v>
      </c>
      <c r="R31" s="27" t="s">
        <v>131</v>
      </c>
    </row>
    <row r="32" spans="3:18" x14ac:dyDescent="0.25">
      <c r="Q32" s="27" t="s">
        <v>132</v>
      </c>
      <c r="R32" s="27" t="s">
        <v>133</v>
      </c>
    </row>
    <row r="33" spans="17:18" x14ac:dyDescent="0.25">
      <c r="Q33" s="27" t="s">
        <v>144</v>
      </c>
      <c r="R33" s="27" t="s">
        <v>145</v>
      </c>
    </row>
    <row r="34" spans="17:18" x14ac:dyDescent="0.25">
      <c r="Q34" s="27" t="s">
        <v>146</v>
      </c>
      <c r="R34" s="27" t="s">
        <v>147</v>
      </c>
    </row>
    <row r="35" spans="17:18" x14ac:dyDescent="0.25">
      <c r="Q35" s="27" t="s">
        <v>151</v>
      </c>
      <c r="R35" s="27" t="s">
        <v>152</v>
      </c>
    </row>
    <row r="36" spans="17:18" x14ac:dyDescent="0.25">
      <c r="Q36" s="27" t="s">
        <v>149</v>
      </c>
      <c r="R36" s="27" t="s">
        <v>150</v>
      </c>
    </row>
    <row r="37" spans="17:18" x14ac:dyDescent="0.25">
      <c r="Q37" s="27" t="s">
        <v>153</v>
      </c>
      <c r="R37" s="27" t="s">
        <v>154</v>
      </c>
    </row>
    <row r="38" spans="17:18" x14ac:dyDescent="0.25">
      <c r="Q38" s="27" t="s">
        <v>155</v>
      </c>
      <c r="R38" s="27" t="s">
        <v>156</v>
      </c>
    </row>
    <row r="39" spans="17:18" x14ac:dyDescent="0.25">
      <c r="Q39" s="27" t="s">
        <v>157</v>
      </c>
      <c r="R39" s="27" t="s">
        <v>158</v>
      </c>
    </row>
    <row r="40" spans="17:18" x14ac:dyDescent="0.25">
      <c r="Q40" s="27" t="s">
        <v>159</v>
      </c>
      <c r="R40" s="27" t="s">
        <v>160</v>
      </c>
    </row>
    <row r="41" spans="17:18" x14ac:dyDescent="0.25">
      <c r="Q41" s="27" t="s">
        <v>161</v>
      </c>
      <c r="R41" s="27" t="s">
        <v>162</v>
      </c>
    </row>
    <row r="42" spans="17:18" x14ac:dyDescent="0.25">
      <c r="Q42" s="27" t="s">
        <v>163</v>
      </c>
      <c r="R42" s="27" t="s">
        <v>164</v>
      </c>
    </row>
    <row r="43" spans="17:18" x14ac:dyDescent="0.25">
      <c r="Q43" s="27" t="s">
        <v>165</v>
      </c>
      <c r="R43" s="27" t="s">
        <v>166</v>
      </c>
    </row>
    <row r="44" spans="17:18" x14ac:dyDescent="0.25">
      <c r="Q44" s="27" t="s">
        <v>167</v>
      </c>
      <c r="R44" s="27" t="s">
        <v>168</v>
      </c>
    </row>
    <row r="45" spans="17:18" x14ac:dyDescent="0.25">
      <c r="Q45" s="27" t="s">
        <v>169</v>
      </c>
      <c r="R45" s="27" t="s">
        <v>170</v>
      </c>
    </row>
    <row r="46" spans="17:18" x14ac:dyDescent="0.25">
      <c r="Q46" s="27" t="s">
        <v>171</v>
      </c>
      <c r="R46" s="27" t="s">
        <v>172</v>
      </c>
    </row>
    <row r="47" spans="17:18" x14ac:dyDescent="0.25">
      <c r="Q47" s="27" t="s">
        <v>173</v>
      </c>
      <c r="R47" s="27" t="s">
        <v>174</v>
      </c>
    </row>
    <row r="48" spans="17:18" x14ac:dyDescent="0.25">
      <c r="Q48" s="27" t="s">
        <v>175</v>
      </c>
      <c r="R48" s="27" t="s">
        <v>176</v>
      </c>
    </row>
    <row r="49" spans="17:18" x14ac:dyDescent="0.25">
      <c r="Q49" s="27" t="s">
        <v>177</v>
      </c>
      <c r="R49" s="27" t="s">
        <v>178</v>
      </c>
    </row>
    <row r="50" spans="17:18" x14ac:dyDescent="0.25">
      <c r="Q50" s="27" t="s">
        <v>299</v>
      </c>
      <c r="R50" s="27" t="s">
        <v>300</v>
      </c>
    </row>
    <row r="51" spans="17:18" x14ac:dyDescent="0.25">
      <c r="Q51" s="27" t="s">
        <v>179</v>
      </c>
      <c r="R51" s="27" t="s">
        <v>180</v>
      </c>
    </row>
    <row r="52" spans="17:18" x14ac:dyDescent="0.25">
      <c r="Q52" s="27" t="s">
        <v>181</v>
      </c>
      <c r="R52" s="27" t="s">
        <v>182</v>
      </c>
    </row>
    <row r="53" spans="17:18" x14ac:dyDescent="0.25">
      <c r="Q53" s="27" t="s">
        <v>183</v>
      </c>
      <c r="R53" s="27" t="s">
        <v>184</v>
      </c>
    </row>
    <row r="54" spans="17:18" x14ac:dyDescent="0.25">
      <c r="Q54" s="27" t="s">
        <v>185</v>
      </c>
      <c r="R54" s="27" t="s">
        <v>186</v>
      </c>
    </row>
    <row r="55" spans="17:18" x14ac:dyDescent="0.25">
      <c r="Q55" s="27" t="s">
        <v>187</v>
      </c>
      <c r="R55" s="27" t="s">
        <v>188</v>
      </c>
    </row>
    <row r="56" spans="17:18" x14ac:dyDescent="0.25">
      <c r="Q56" s="27" t="s">
        <v>189</v>
      </c>
      <c r="R56" s="27" t="s">
        <v>190</v>
      </c>
    </row>
    <row r="57" spans="17:18" x14ac:dyDescent="0.25">
      <c r="Q57" s="27" t="s">
        <v>191</v>
      </c>
      <c r="R57" s="27" t="s">
        <v>192</v>
      </c>
    </row>
    <row r="58" spans="17:18" x14ac:dyDescent="0.25">
      <c r="Q58" s="34" t="s">
        <v>193</v>
      </c>
      <c r="R58" s="27" t="s">
        <v>194</v>
      </c>
    </row>
    <row r="59" spans="17:18" x14ac:dyDescent="0.25">
      <c r="Q59" s="27" t="s">
        <v>195</v>
      </c>
      <c r="R59" s="27" t="s">
        <v>196</v>
      </c>
    </row>
    <row r="60" spans="17:18" x14ac:dyDescent="0.25">
      <c r="Q60" s="34" t="s">
        <v>197</v>
      </c>
      <c r="R60" s="27" t="s">
        <v>198</v>
      </c>
    </row>
    <row r="61" spans="17:18" ht="30" x14ac:dyDescent="0.25">
      <c r="Q61" s="111" t="s">
        <v>308</v>
      </c>
      <c r="R61" s="112" t="s">
        <v>309</v>
      </c>
    </row>
    <row r="62" spans="17:18" x14ac:dyDescent="0.25">
      <c r="Q62" s="34" t="s">
        <v>199</v>
      </c>
      <c r="R62" s="27" t="s">
        <v>200</v>
      </c>
    </row>
    <row r="63" spans="17:18" x14ac:dyDescent="0.25">
      <c r="Q63" s="27" t="s">
        <v>201</v>
      </c>
      <c r="R63" s="27" t="s">
        <v>202</v>
      </c>
    </row>
    <row r="64" spans="17:18" x14ac:dyDescent="0.25">
      <c r="Q64" s="27" t="s">
        <v>203</v>
      </c>
      <c r="R64" s="27" t="s">
        <v>204</v>
      </c>
    </row>
    <row r="65" spans="17:18" x14ac:dyDescent="0.25">
      <c r="Q65" s="34" t="s">
        <v>205</v>
      </c>
      <c r="R65" s="27" t="s">
        <v>206</v>
      </c>
    </row>
    <row r="66" spans="17:18" x14ac:dyDescent="0.25">
      <c r="Q66" s="34" t="s">
        <v>207</v>
      </c>
      <c r="R66" s="27" t="s">
        <v>208</v>
      </c>
    </row>
    <row r="67" spans="17:18" x14ac:dyDescent="0.25">
      <c r="Q67" s="27" t="s">
        <v>209</v>
      </c>
      <c r="R67" s="27" t="s">
        <v>210</v>
      </c>
    </row>
    <row r="68" spans="17:18" x14ac:dyDescent="0.25">
      <c r="Q68" s="27" t="s">
        <v>211</v>
      </c>
      <c r="R68" s="27" t="s">
        <v>212</v>
      </c>
    </row>
    <row r="69" spans="17:18" x14ac:dyDescent="0.25">
      <c r="Q69" s="27" t="s">
        <v>213</v>
      </c>
      <c r="R69" s="27" t="s">
        <v>214</v>
      </c>
    </row>
    <row r="70" spans="17:18" x14ac:dyDescent="0.25">
      <c r="Q70" s="27" t="s">
        <v>298</v>
      </c>
    </row>
    <row r="71" spans="17:18" x14ac:dyDescent="0.25">
      <c r="Q71" s="27" t="s">
        <v>262</v>
      </c>
      <c r="R71" s="27" t="s">
        <v>148</v>
      </c>
    </row>
    <row r="72" spans="17:18" x14ac:dyDescent="0.25">
      <c r="Q72" s="27" t="s">
        <v>215</v>
      </c>
      <c r="R72" s="27" t="s">
        <v>216</v>
      </c>
    </row>
    <row r="73" spans="17:18" x14ac:dyDescent="0.25">
      <c r="Q73" s="27" t="s">
        <v>295</v>
      </c>
    </row>
    <row r="74" spans="17:18" x14ac:dyDescent="0.25">
      <c r="Q74" s="27" t="s">
        <v>218</v>
      </c>
      <c r="R74" s="27" t="s">
        <v>219</v>
      </c>
    </row>
    <row r="75" spans="17:18" x14ac:dyDescent="0.25">
      <c r="Q75" s="27" t="s">
        <v>220</v>
      </c>
      <c r="R75" s="27" t="s">
        <v>221</v>
      </c>
    </row>
    <row r="76" spans="17:18" x14ac:dyDescent="0.25">
      <c r="Q76" s="27" t="s">
        <v>222</v>
      </c>
      <c r="R76" s="27" t="s">
        <v>223</v>
      </c>
    </row>
    <row r="77" spans="17:18" x14ac:dyDescent="0.25">
      <c r="Q77" s="27" t="s">
        <v>224</v>
      </c>
      <c r="R77" s="27" t="s">
        <v>225</v>
      </c>
    </row>
    <row r="78" spans="17:18" x14ac:dyDescent="0.25">
      <c r="Q78" s="27" t="s">
        <v>226</v>
      </c>
      <c r="R78" s="27" t="s">
        <v>227</v>
      </c>
    </row>
    <row r="79" spans="17:18" x14ac:dyDescent="0.25">
      <c r="Q79" s="27" t="s">
        <v>228</v>
      </c>
      <c r="R79" s="27" t="s">
        <v>229</v>
      </c>
    </row>
    <row r="80" spans="17:18" x14ac:dyDescent="0.25">
      <c r="Q80" s="27" t="s">
        <v>230</v>
      </c>
      <c r="R80" s="27" t="s">
        <v>231</v>
      </c>
    </row>
    <row r="81" spans="17:18" x14ac:dyDescent="0.25">
      <c r="Q81" s="27" t="s">
        <v>301</v>
      </c>
      <c r="R81" s="27" t="s">
        <v>240</v>
      </c>
    </row>
    <row r="82" spans="17:18" x14ac:dyDescent="0.25">
      <c r="Q82" s="27" t="s">
        <v>232</v>
      </c>
      <c r="R82" s="27" t="s">
        <v>233</v>
      </c>
    </row>
    <row r="83" spans="17:18" x14ac:dyDescent="0.25">
      <c r="Q83" s="27" t="s">
        <v>234</v>
      </c>
      <c r="R83" s="27" t="s">
        <v>235</v>
      </c>
    </row>
    <row r="84" spans="17:18" x14ac:dyDescent="0.25">
      <c r="Q84" s="27" t="s">
        <v>236</v>
      </c>
      <c r="R84" s="27" t="s">
        <v>237</v>
      </c>
    </row>
    <row r="85" spans="17:18" x14ac:dyDescent="0.25">
      <c r="Q85" s="27" t="s">
        <v>238</v>
      </c>
      <c r="R85" s="27" t="s">
        <v>239</v>
      </c>
    </row>
    <row r="86" spans="17:18" x14ac:dyDescent="0.25">
      <c r="Q86" s="34" t="s">
        <v>241</v>
      </c>
      <c r="R86" s="27" t="s">
        <v>242</v>
      </c>
    </row>
    <row r="87" spans="17:18" x14ac:dyDescent="0.25">
      <c r="Q87" s="27" t="s">
        <v>243</v>
      </c>
      <c r="R87" s="27" t="s">
        <v>244</v>
      </c>
    </row>
    <row r="88" spans="17:18" x14ac:dyDescent="0.25">
      <c r="Q88" s="27" t="s">
        <v>306</v>
      </c>
      <c r="R88" s="27" t="s">
        <v>307</v>
      </c>
    </row>
    <row r="89" spans="17:18" x14ac:dyDescent="0.25">
      <c r="Q89" s="27" t="s">
        <v>245</v>
      </c>
      <c r="R89" s="27" t="s">
        <v>246</v>
      </c>
    </row>
    <row r="90" spans="17:18" x14ac:dyDescent="0.25">
      <c r="Q90" s="27" t="s">
        <v>294</v>
      </c>
      <c r="R90" s="27" t="s">
        <v>89</v>
      </c>
    </row>
    <row r="91" spans="17:18" x14ac:dyDescent="0.25">
      <c r="Q91" s="27" t="s">
        <v>247</v>
      </c>
      <c r="R91" s="27" t="s">
        <v>248</v>
      </c>
    </row>
    <row r="92" spans="17:18" x14ac:dyDescent="0.25">
      <c r="Q92" s="27" t="s">
        <v>249</v>
      </c>
      <c r="R92" s="27" t="s">
        <v>250</v>
      </c>
    </row>
    <row r="93" spans="17:18" x14ac:dyDescent="0.25">
      <c r="Q93" s="27" t="s">
        <v>251</v>
      </c>
      <c r="R93" s="27" t="s">
        <v>252</v>
      </c>
    </row>
    <row r="94" spans="17:18" x14ac:dyDescent="0.25">
      <c r="Q94" s="27" t="s">
        <v>253</v>
      </c>
      <c r="R94" s="27" t="s">
        <v>254</v>
      </c>
    </row>
    <row r="95" spans="17:18" x14ac:dyDescent="0.25">
      <c r="Q95" s="27" t="s">
        <v>255</v>
      </c>
      <c r="R95" s="27" t="s">
        <v>256</v>
      </c>
    </row>
    <row r="96" spans="17:18" x14ac:dyDescent="0.25">
      <c r="Q96" s="27" t="s">
        <v>257</v>
      </c>
      <c r="R96" s="27" t="s">
        <v>258</v>
      </c>
    </row>
  </sheetData>
  <sortState ref="Q1:R96">
    <sortCondition ref="Q1:Q96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Belén Agustina Beser</cp:lastModifiedBy>
  <cp:lastPrinted>2018-03-27T10:48:34Z</cp:lastPrinted>
  <dcterms:created xsi:type="dcterms:W3CDTF">2018-03-05T10:46:20Z</dcterms:created>
  <dcterms:modified xsi:type="dcterms:W3CDTF">2020-04-09T07:07:17Z</dcterms:modified>
</cp:coreProperties>
</file>