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7\pmp - 2017\"/>
    </mc:Choice>
  </mc:AlternateContent>
  <bookViews>
    <workbookView xWindow="0" yWindow="0" windowWidth="28800" windowHeight="11835" activeTab="3"/>
  </bookViews>
  <sheets>
    <sheet name="A72" sheetId="15" r:id="rId1"/>
    <sheet name="A73b" sheetId="16" r:id="rId2"/>
    <sheet name="A74" sheetId="17" r:id="rId3"/>
    <sheet name="A75" sheetId="18" r:id="rId4"/>
    <sheet name="Datos_Entrada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1">A73b!#REF!</definedName>
    <definedName name="_xlnm.Print_Titles" localSheetId="2">'A74'!$1:$3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52511"/>
</workbook>
</file>

<file path=xl/calcChain.xml><?xml version="1.0" encoding="utf-8"?>
<calcChain xmlns="http://schemas.openxmlformats.org/spreadsheetml/2006/main">
  <c r="C12" i="17" l="1"/>
  <c r="Y45" i="16"/>
  <c r="T44" i="16"/>
  <c r="S44" i="16"/>
  <c r="S45" i="16" s="1"/>
  <c r="P44" i="16"/>
  <c r="O44" i="16"/>
  <c r="Q44" i="16" s="1"/>
  <c r="M44" i="16"/>
  <c r="L44" i="16"/>
  <c r="I44" i="16"/>
  <c r="H44" i="16"/>
  <c r="J44" i="16" s="1"/>
  <c r="W44" i="16" s="1"/>
  <c r="F44" i="16"/>
  <c r="E44" i="16"/>
  <c r="G44" i="16" s="1"/>
  <c r="C44" i="16"/>
  <c r="B44" i="16"/>
  <c r="T43" i="16"/>
  <c r="S43" i="16"/>
  <c r="P43" i="16"/>
  <c r="P45" i="16" s="1"/>
  <c r="O43" i="16"/>
  <c r="Q43" i="16" s="1"/>
  <c r="M43" i="16"/>
  <c r="L43" i="16"/>
  <c r="N43" i="16" s="1"/>
  <c r="I43" i="16"/>
  <c r="I45" i="16" s="1"/>
  <c r="H43" i="16"/>
  <c r="F43" i="16"/>
  <c r="E43" i="16"/>
  <c r="C43" i="16"/>
  <c r="C45" i="16" s="1"/>
  <c r="B43" i="16"/>
  <c r="B45" i="16" s="1"/>
  <c r="Y42" i="16"/>
  <c r="T41" i="16"/>
  <c r="S41" i="16"/>
  <c r="U41" i="16" s="1"/>
  <c r="P41" i="16"/>
  <c r="O41" i="16"/>
  <c r="Q41" i="16" s="1"/>
  <c r="M41" i="16"/>
  <c r="L41" i="16"/>
  <c r="N41" i="16" s="1"/>
  <c r="R41" i="16" s="1"/>
  <c r="I41" i="16"/>
  <c r="H41" i="16"/>
  <c r="J41" i="16" s="1"/>
  <c r="F41" i="16"/>
  <c r="G41" i="16" s="1"/>
  <c r="E41" i="16"/>
  <c r="C41" i="16"/>
  <c r="D41" i="16" s="1"/>
  <c r="B41" i="16"/>
  <c r="T40" i="16"/>
  <c r="U40" i="16" s="1"/>
  <c r="S40" i="16"/>
  <c r="P40" i="16"/>
  <c r="O40" i="16"/>
  <c r="M40" i="16"/>
  <c r="L40" i="16"/>
  <c r="N40" i="16" s="1"/>
  <c r="I40" i="16"/>
  <c r="H40" i="16"/>
  <c r="F40" i="16"/>
  <c r="E40" i="16"/>
  <c r="G40" i="16" s="1"/>
  <c r="C40" i="16"/>
  <c r="D40" i="16" s="1"/>
  <c r="B40" i="16"/>
  <c r="T39" i="16"/>
  <c r="S39" i="16"/>
  <c r="U39" i="16" s="1"/>
  <c r="P39" i="16"/>
  <c r="O39" i="16"/>
  <c r="M39" i="16"/>
  <c r="L39" i="16"/>
  <c r="N39" i="16" s="1"/>
  <c r="I39" i="16"/>
  <c r="H39" i="16"/>
  <c r="F39" i="16"/>
  <c r="E39" i="16"/>
  <c r="G39" i="16" s="1"/>
  <c r="C39" i="16"/>
  <c r="D39" i="16" s="1"/>
  <c r="B39" i="16"/>
  <c r="T38" i="16"/>
  <c r="T42" i="16" s="1"/>
  <c r="S38" i="16"/>
  <c r="P38" i="16"/>
  <c r="O38" i="16"/>
  <c r="O42" i="16" s="1"/>
  <c r="M38" i="16"/>
  <c r="M42" i="16" s="1"/>
  <c r="L38" i="16"/>
  <c r="N38" i="16" s="1"/>
  <c r="J38" i="16"/>
  <c r="I38" i="16"/>
  <c r="H38" i="16"/>
  <c r="F38" i="16"/>
  <c r="E38" i="16"/>
  <c r="E42" i="16" s="1"/>
  <c r="C38" i="16"/>
  <c r="B38" i="16"/>
  <c r="Y35" i="16"/>
  <c r="Y36" i="16" s="1"/>
  <c r="U35" i="16"/>
  <c r="T35" i="16"/>
  <c r="S35" i="16"/>
  <c r="P35" i="16"/>
  <c r="O35" i="16"/>
  <c r="M35" i="16"/>
  <c r="L35" i="16"/>
  <c r="I35" i="16"/>
  <c r="H35" i="16"/>
  <c r="F35" i="16"/>
  <c r="E35" i="16"/>
  <c r="E36" i="16"/>
  <c r="C35" i="16"/>
  <c r="B35" i="16"/>
  <c r="U34" i="16"/>
  <c r="R34" i="16"/>
  <c r="Q34" i="16"/>
  <c r="N34" i="16"/>
  <c r="J34" i="16"/>
  <c r="W34" i="16" s="1"/>
  <c r="G34" i="16"/>
  <c r="V34" i="16" s="1"/>
  <c r="D34" i="16"/>
  <c r="U33" i="16"/>
  <c r="Q33" i="16"/>
  <c r="W33" i="16" s="1"/>
  <c r="N33" i="16"/>
  <c r="N35" i="16" s="1"/>
  <c r="J33" i="16"/>
  <c r="G33" i="16"/>
  <c r="K33" i="16" s="1"/>
  <c r="D33" i="16"/>
  <c r="Y32" i="16"/>
  <c r="T32" i="16"/>
  <c r="T36" i="16" s="1"/>
  <c r="S32" i="16"/>
  <c r="S36" i="16" s="1"/>
  <c r="U36" i="16" s="1"/>
  <c r="P32" i="16"/>
  <c r="O32" i="16"/>
  <c r="O36" i="16"/>
  <c r="M32" i="16"/>
  <c r="M36" i="16" s="1"/>
  <c r="L32" i="16"/>
  <c r="L36" i="16" s="1"/>
  <c r="I32" i="16"/>
  <c r="I36" i="16" s="1"/>
  <c r="H32" i="16"/>
  <c r="F32" i="16"/>
  <c r="F36" i="16" s="1"/>
  <c r="E32" i="16"/>
  <c r="C32" i="16"/>
  <c r="C36" i="16" s="1"/>
  <c r="B32" i="16"/>
  <c r="B36" i="16" s="1"/>
  <c r="U31" i="16"/>
  <c r="Q31" i="16"/>
  <c r="N31" i="16"/>
  <c r="R31" i="16" s="1"/>
  <c r="J31" i="16"/>
  <c r="W31" i="16" s="1"/>
  <c r="G31" i="16"/>
  <c r="D31" i="16"/>
  <c r="U30" i="16"/>
  <c r="Q30" i="16"/>
  <c r="N30" i="16"/>
  <c r="R30" i="16"/>
  <c r="J30" i="16"/>
  <c r="W30" i="16" s="1"/>
  <c r="G30" i="16"/>
  <c r="D30" i="16"/>
  <c r="U29" i="16"/>
  <c r="Q29" i="16"/>
  <c r="N29" i="16"/>
  <c r="J29" i="16"/>
  <c r="W29" i="16" s="1"/>
  <c r="G29" i="16"/>
  <c r="D29" i="16"/>
  <c r="U28" i="16"/>
  <c r="R28" i="16"/>
  <c r="Q28" i="16"/>
  <c r="N28" i="16"/>
  <c r="J28" i="16"/>
  <c r="K28" i="16" s="1"/>
  <c r="G28" i="16"/>
  <c r="V28" i="16" s="1"/>
  <c r="D28" i="16"/>
  <c r="D26" i="16"/>
  <c r="D25" i="16"/>
  <c r="C24" i="16"/>
  <c r="B24" i="16"/>
  <c r="D24" i="16" s="1"/>
  <c r="U23" i="16"/>
  <c r="Q23" i="16"/>
  <c r="W23" i="16" s="1"/>
  <c r="N23" i="16"/>
  <c r="J23" i="16"/>
  <c r="G23" i="16"/>
  <c r="V23" i="16" s="1"/>
  <c r="D23" i="16"/>
  <c r="U22" i="16"/>
  <c r="Q22" i="16"/>
  <c r="N22" i="16"/>
  <c r="J22" i="16"/>
  <c r="W22" i="16" s="1"/>
  <c r="G22" i="16"/>
  <c r="D22" i="16"/>
  <c r="U21" i="16"/>
  <c r="Q21" i="16"/>
  <c r="R21" i="16" s="1"/>
  <c r="N21" i="16"/>
  <c r="J21" i="16"/>
  <c r="W21" i="16" s="1"/>
  <c r="X21" i="16" s="1"/>
  <c r="G21" i="16"/>
  <c r="K21" i="16" s="1"/>
  <c r="D21" i="16"/>
  <c r="U20" i="16"/>
  <c r="Q20" i="16"/>
  <c r="N20" i="16"/>
  <c r="J20" i="16"/>
  <c r="W20" i="16" s="1"/>
  <c r="G20" i="16"/>
  <c r="K20" i="16" s="1"/>
  <c r="D20" i="16"/>
  <c r="U19" i="16"/>
  <c r="Q19" i="16"/>
  <c r="W19" i="16" s="1"/>
  <c r="X19" i="16" s="1"/>
  <c r="N19" i="16"/>
  <c r="R19" i="16" s="1"/>
  <c r="J19" i="16"/>
  <c r="G19" i="16"/>
  <c r="V19" i="16" s="1"/>
  <c r="D19" i="16"/>
  <c r="U18" i="16"/>
  <c r="Q18" i="16"/>
  <c r="N18" i="16"/>
  <c r="J18" i="16"/>
  <c r="G18" i="16"/>
  <c r="D18" i="16"/>
  <c r="U17" i="16"/>
  <c r="Q17" i="16"/>
  <c r="N17" i="16"/>
  <c r="R17" i="16" s="1"/>
  <c r="J17" i="16"/>
  <c r="W17" i="16" s="1"/>
  <c r="G17" i="16"/>
  <c r="D17" i="16"/>
  <c r="Y15" i="16"/>
  <c r="U15" i="16"/>
  <c r="T15" i="16"/>
  <c r="S15" i="16"/>
  <c r="P15" i="16"/>
  <c r="P16" i="16" s="1"/>
  <c r="O15" i="16"/>
  <c r="Q15" i="16" s="1"/>
  <c r="M15" i="16"/>
  <c r="L15" i="16"/>
  <c r="I15" i="16"/>
  <c r="H15" i="16"/>
  <c r="F15" i="16"/>
  <c r="E15" i="16"/>
  <c r="C15" i="16"/>
  <c r="B15" i="16"/>
  <c r="U14" i="16"/>
  <c r="Q14" i="16"/>
  <c r="N14" i="16"/>
  <c r="J14" i="16"/>
  <c r="W14" i="16" s="1"/>
  <c r="G14" i="16"/>
  <c r="K14" i="16" s="1"/>
  <c r="D14" i="16"/>
  <c r="U13" i="16"/>
  <c r="Q13" i="16"/>
  <c r="N13" i="16"/>
  <c r="R13" i="16" s="1"/>
  <c r="J13" i="16"/>
  <c r="W13" i="16" s="1"/>
  <c r="G13" i="16"/>
  <c r="V13" i="16" s="1"/>
  <c r="D13" i="16"/>
  <c r="D15" i="16" s="1"/>
  <c r="Y12" i="16"/>
  <c r="T12" i="16"/>
  <c r="T16" i="16" s="1"/>
  <c r="S12" i="16"/>
  <c r="S16" i="16" s="1"/>
  <c r="P12" i="16"/>
  <c r="O12" i="16"/>
  <c r="O16" i="16" s="1"/>
  <c r="Q16" i="16" s="1"/>
  <c r="M12" i="16"/>
  <c r="M16" i="16" s="1"/>
  <c r="L12" i="16"/>
  <c r="L16" i="16" s="1"/>
  <c r="I12" i="16"/>
  <c r="H12" i="16"/>
  <c r="F12" i="16"/>
  <c r="F16" i="16" s="1"/>
  <c r="E12" i="16"/>
  <c r="C12" i="16"/>
  <c r="C16" i="16" s="1"/>
  <c r="B12" i="16"/>
  <c r="B16" i="16" s="1"/>
  <c r="U11" i="16"/>
  <c r="Q11" i="16"/>
  <c r="R11" i="16" s="1"/>
  <c r="N11" i="16"/>
  <c r="J11" i="16"/>
  <c r="W11" i="16" s="1"/>
  <c r="X11" i="16" s="1"/>
  <c r="G11" i="16"/>
  <c r="D11" i="16"/>
  <c r="U10" i="16"/>
  <c r="Q10" i="16"/>
  <c r="N10" i="16"/>
  <c r="R10" i="16" s="1"/>
  <c r="J10" i="16"/>
  <c r="G10" i="16"/>
  <c r="K10" i="16" s="1"/>
  <c r="D10" i="16"/>
  <c r="U9" i="16"/>
  <c r="Q9" i="16"/>
  <c r="N9" i="16"/>
  <c r="R9" i="16" s="1"/>
  <c r="J9" i="16"/>
  <c r="W9" i="16" s="1"/>
  <c r="G9" i="16"/>
  <c r="D9" i="16"/>
  <c r="U8" i="16"/>
  <c r="Q8" i="16"/>
  <c r="N8" i="16"/>
  <c r="N12" i="16" s="1"/>
  <c r="J8" i="16"/>
  <c r="W8" i="16" s="1"/>
  <c r="G8" i="16"/>
  <c r="K8" i="16" s="1"/>
  <c r="D8" i="16"/>
  <c r="J15" i="16"/>
  <c r="V11" i="16"/>
  <c r="Q32" i="16"/>
  <c r="U32" i="16"/>
  <c r="G38" i="16"/>
  <c r="G43" i="16"/>
  <c r="V43" i="16" s="1"/>
  <c r="D44" i="16"/>
  <c r="V30" i="16"/>
  <c r="B42" i="16"/>
  <c r="V18" i="16"/>
  <c r="G32" i="16"/>
  <c r="O45" i="16"/>
  <c r="V21" i="16"/>
  <c r="E5" i="21"/>
  <c r="B12" i="18"/>
  <c r="K19" i="18"/>
  <c r="M19" i="18" s="1"/>
  <c r="J19" i="18"/>
  <c r="G19" i="18"/>
  <c r="D19" i="18"/>
  <c r="K18" i="18"/>
  <c r="M18" i="18" s="1"/>
  <c r="J18" i="18"/>
  <c r="G18" i="18"/>
  <c r="D18" i="18"/>
  <c r="H17" i="18"/>
  <c r="J17" i="18" s="1"/>
  <c r="G17" i="18"/>
  <c r="B17" i="18"/>
  <c r="D17" i="18" s="1"/>
  <c r="D22" i="17"/>
  <c r="D21" i="17"/>
  <c r="D20" i="17" s="1"/>
  <c r="C20" i="17"/>
  <c r="B20" i="17"/>
  <c r="E7" i="21"/>
  <c r="E3" i="21"/>
  <c r="E4" i="21"/>
  <c r="E6" i="21"/>
  <c r="I15" i="18"/>
  <c r="H15" i="18"/>
  <c r="F15" i="18"/>
  <c r="E15" i="18"/>
  <c r="C15" i="18"/>
  <c r="L15" i="18" s="1"/>
  <c r="B15" i="18"/>
  <c r="B16" i="18" s="1"/>
  <c r="L14" i="18"/>
  <c r="K14" i="18"/>
  <c r="J14" i="18"/>
  <c r="G14" i="18"/>
  <c r="G15" i="18" s="1"/>
  <c r="D14" i="18"/>
  <c r="L13" i="18"/>
  <c r="K13" i="18"/>
  <c r="J13" i="18"/>
  <c r="G13" i="18"/>
  <c r="D13" i="18"/>
  <c r="D15" i="18" s="1"/>
  <c r="I12" i="18"/>
  <c r="I16" i="18" s="1"/>
  <c r="H12" i="18"/>
  <c r="F12" i="18"/>
  <c r="F16" i="18" s="1"/>
  <c r="E12" i="18"/>
  <c r="E16" i="18" s="1"/>
  <c r="C12" i="18"/>
  <c r="C16" i="18" s="1"/>
  <c r="L11" i="18"/>
  <c r="K11" i="18"/>
  <c r="J11" i="18"/>
  <c r="G11" i="18"/>
  <c r="M11" i="18" s="1"/>
  <c r="D11" i="18"/>
  <c r="L10" i="18"/>
  <c r="K10" i="18"/>
  <c r="J10" i="18"/>
  <c r="G10" i="18"/>
  <c r="D10" i="18"/>
  <c r="L9" i="18"/>
  <c r="K9" i="18"/>
  <c r="J9" i="18"/>
  <c r="J12" i="18" s="1"/>
  <c r="G9" i="18"/>
  <c r="D9" i="18"/>
  <c r="D12" i="18" s="1"/>
  <c r="L8" i="18"/>
  <c r="K8" i="18"/>
  <c r="J8" i="18"/>
  <c r="G8" i="18"/>
  <c r="G12" i="18" s="1"/>
  <c r="D8" i="18"/>
  <c r="AA19" i="17"/>
  <c r="U19" i="17"/>
  <c r="Q19" i="17"/>
  <c r="J19" i="17"/>
  <c r="N19" i="17"/>
  <c r="G19" i="17"/>
  <c r="V19" i="17" s="1"/>
  <c r="D19" i="17"/>
  <c r="AA18" i="17"/>
  <c r="U18" i="17"/>
  <c r="Q18" i="17"/>
  <c r="J18" i="17"/>
  <c r="K18" i="17" s="1"/>
  <c r="N18" i="17"/>
  <c r="G18" i="17"/>
  <c r="V18" i="17" s="1"/>
  <c r="D18" i="17"/>
  <c r="AA17" i="17"/>
  <c r="U17" i="17"/>
  <c r="Q17" i="17"/>
  <c r="J17" i="17"/>
  <c r="K17" i="17" s="1"/>
  <c r="N17" i="17"/>
  <c r="G17" i="17"/>
  <c r="D17" i="17"/>
  <c r="AB15" i="17"/>
  <c r="Z15" i="17"/>
  <c r="Y15" i="17"/>
  <c r="T15" i="17"/>
  <c r="S15" i="17"/>
  <c r="P15" i="17"/>
  <c r="O15" i="17"/>
  <c r="M15" i="17"/>
  <c r="L15" i="17"/>
  <c r="I15" i="17"/>
  <c r="H15" i="17"/>
  <c r="F15" i="17"/>
  <c r="E15" i="17"/>
  <c r="C15" i="17"/>
  <c r="B15" i="17"/>
  <c r="AA14" i="17"/>
  <c r="U14" i="17"/>
  <c r="U15" i="17" s="1"/>
  <c r="Q14" i="17"/>
  <c r="N14" i="17"/>
  <c r="R14" i="17" s="1"/>
  <c r="J14" i="17"/>
  <c r="K14" i="17" s="1"/>
  <c r="G14" i="17"/>
  <c r="V14" i="17"/>
  <c r="D14" i="17"/>
  <c r="AA13" i="17"/>
  <c r="AA15" i="17" s="1"/>
  <c r="U13" i="17"/>
  <c r="Q13" i="17"/>
  <c r="N13" i="17"/>
  <c r="N15" i="17" s="1"/>
  <c r="J13" i="17"/>
  <c r="K13" i="17" s="1"/>
  <c r="G13" i="17"/>
  <c r="D13" i="17"/>
  <c r="D15" i="17" s="1"/>
  <c r="AB12" i="17"/>
  <c r="AB16" i="17" s="1"/>
  <c r="Z12" i="17"/>
  <c r="Z16" i="17" s="1"/>
  <c r="Y12" i="17"/>
  <c r="Y16" i="17" s="1"/>
  <c r="T12" i="17"/>
  <c r="T16" i="17" s="1"/>
  <c r="S12" i="17"/>
  <c r="S16" i="17" s="1"/>
  <c r="P12" i="17"/>
  <c r="P16" i="17" s="1"/>
  <c r="O12" i="17"/>
  <c r="O16" i="17" s="1"/>
  <c r="M12" i="17"/>
  <c r="M16" i="17" s="1"/>
  <c r="L12" i="17"/>
  <c r="L16" i="17" s="1"/>
  <c r="I12" i="17"/>
  <c r="H12" i="17"/>
  <c r="H16" i="17" s="1"/>
  <c r="F12" i="17"/>
  <c r="F16" i="17" s="1"/>
  <c r="E12" i="17"/>
  <c r="E16" i="17" s="1"/>
  <c r="B12" i="17"/>
  <c r="B16" i="17" s="1"/>
  <c r="AA11" i="17"/>
  <c r="U11" i="17"/>
  <c r="Q11" i="17"/>
  <c r="R11" i="17" s="1"/>
  <c r="N11" i="17"/>
  <c r="J11" i="17"/>
  <c r="W11" i="17" s="1"/>
  <c r="G11" i="17"/>
  <c r="K11" i="17" s="1"/>
  <c r="D11" i="17"/>
  <c r="AA10" i="17"/>
  <c r="U10" i="17"/>
  <c r="Q10" i="17"/>
  <c r="N10" i="17"/>
  <c r="R10" i="17" s="1"/>
  <c r="J10" i="17"/>
  <c r="W10" i="17" s="1"/>
  <c r="X10" i="17" s="1"/>
  <c r="G10" i="17"/>
  <c r="K10" i="17" s="1"/>
  <c r="D10" i="17"/>
  <c r="AA9" i="17"/>
  <c r="U9" i="17"/>
  <c r="Q9" i="17"/>
  <c r="N9" i="17"/>
  <c r="R9" i="17" s="1"/>
  <c r="J9" i="17"/>
  <c r="W9" i="17" s="1"/>
  <c r="G9" i="17"/>
  <c r="D9" i="17"/>
  <c r="AA8" i="17"/>
  <c r="AA12" i="17" s="1"/>
  <c r="U8" i="17"/>
  <c r="U12" i="17" s="1"/>
  <c r="U16" i="17" s="1"/>
  <c r="Q8" i="17"/>
  <c r="Q12" i="17" s="1"/>
  <c r="Q16" i="17" s="1"/>
  <c r="N8" i="17"/>
  <c r="R8" i="17" s="1"/>
  <c r="J8" i="17"/>
  <c r="G8" i="17"/>
  <c r="V8" i="17" s="1"/>
  <c r="D8" i="17"/>
  <c r="V10" i="17"/>
  <c r="K19" i="17"/>
  <c r="Q15" i="17"/>
  <c r="V17" i="17"/>
  <c r="V11" i="17"/>
  <c r="G15" i="17"/>
  <c r="Y16" i="16"/>
  <c r="K12" i="18"/>
  <c r="K17" i="18"/>
  <c r="M17" i="18" s="1"/>
  <c r="L12" i="18"/>
  <c r="C16" i="17" l="1"/>
  <c r="I16" i="16"/>
  <c r="H16" i="16"/>
  <c r="J43" i="16"/>
  <c r="I16" i="17"/>
  <c r="W13" i="17"/>
  <c r="X13" i="17" s="1"/>
  <c r="K13" i="16"/>
  <c r="J39" i="16"/>
  <c r="K39" i="16" s="1"/>
  <c r="D12" i="16"/>
  <c r="D16" i="16" s="1"/>
  <c r="K15" i="17"/>
  <c r="X30" i="16"/>
  <c r="F42" i="16"/>
  <c r="M14" i="18"/>
  <c r="W8" i="17"/>
  <c r="D12" i="17"/>
  <c r="W17" i="17"/>
  <c r="W18" i="17"/>
  <c r="J15" i="18"/>
  <c r="M15" i="18" s="1"/>
  <c r="D43" i="16"/>
  <c r="D45" i="16" s="1"/>
  <c r="G36" i="16"/>
  <c r="G12" i="16"/>
  <c r="U12" i="16"/>
  <c r="K9" i="16"/>
  <c r="W10" i="16"/>
  <c r="R22" i="16"/>
  <c r="D32" i="16"/>
  <c r="R29" i="16"/>
  <c r="K30" i="16"/>
  <c r="D35" i="16"/>
  <c r="K34" i="16"/>
  <c r="H42" i="16"/>
  <c r="P42" i="16"/>
  <c r="P46" i="16" s="1"/>
  <c r="V39" i="16"/>
  <c r="E45" i="16"/>
  <c r="V44" i="16"/>
  <c r="X44" i="16" s="1"/>
  <c r="F45" i="16"/>
  <c r="N44" i="16"/>
  <c r="R44" i="16" s="1"/>
  <c r="T45" i="16"/>
  <c r="X11" i="17"/>
  <c r="X34" i="16"/>
  <c r="N12" i="17"/>
  <c r="X17" i="17"/>
  <c r="V13" i="17"/>
  <c r="R19" i="17"/>
  <c r="M9" i="18"/>
  <c r="M10" i="18"/>
  <c r="V31" i="16"/>
  <c r="X31" i="16" s="1"/>
  <c r="K23" i="16"/>
  <c r="R8" i="16"/>
  <c r="E16" i="16"/>
  <c r="U16" i="16"/>
  <c r="W18" i="16"/>
  <c r="K22" i="16"/>
  <c r="R23" i="16"/>
  <c r="K29" i="16"/>
  <c r="P36" i="16"/>
  <c r="Q36" i="16" s="1"/>
  <c r="C42" i="16"/>
  <c r="C46" i="16" s="1"/>
  <c r="U38" i="16"/>
  <c r="Q39" i="16"/>
  <c r="Y46" i="16"/>
  <c r="X13" i="16"/>
  <c r="J12" i="17"/>
  <c r="M8" i="18"/>
  <c r="K8" i="17"/>
  <c r="J15" i="17"/>
  <c r="R17" i="17"/>
  <c r="R18" i="17"/>
  <c r="W19" i="17"/>
  <c r="W28" i="16"/>
  <c r="X28" i="16" s="1"/>
  <c r="J35" i="16"/>
  <c r="W35" i="16" s="1"/>
  <c r="G35" i="16"/>
  <c r="K19" i="16"/>
  <c r="K11" i="16"/>
  <c r="R14" i="16"/>
  <c r="W15" i="16"/>
  <c r="R18" i="16"/>
  <c r="R20" i="16"/>
  <c r="H36" i="16"/>
  <c r="Q35" i="16"/>
  <c r="I42" i="16"/>
  <c r="I46" i="16" s="1"/>
  <c r="J40" i="16"/>
  <c r="Q40" i="16"/>
  <c r="R40" i="16" s="1"/>
  <c r="U43" i="16"/>
  <c r="K15" i="18"/>
  <c r="H16" i="18"/>
  <c r="K16" i="18" s="1"/>
  <c r="L16" i="18"/>
  <c r="M13" i="18"/>
  <c r="D16" i="18"/>
  <c r="X18" i="17"/>
  <c r="K18" i="16"/>
  <c r="D38" i="16"/>
  <c r="D42" i="16" s="1"/>
  <c r="K9" i="17"/>
  <c r="K12" i="17" s="1"/>
  <c r="W12" i="17"/>
  <c r="N42" i="16"/>
  <c r="V15" i="17"/>
  <c r="B46" i="16"/>
  <c r="J45" i="16"/>
  <c r="W43" i="16"/>
  <c r="X43" i="16" s="1"/>
  <c r="AA16" i="17"/>
  <c r="Q45" i="16"/>
  <c r="X18" i="16"/>
  <c r="V38" i="16"/>
  <c r="N16" i="17"/>
  <c r="R12" i="17"/>
  <c r="X19" i="17"/>
  <c r="U45" i="16"/>
  <c r="X23" i="16"/>
  <c r="E46" i="16"/>
  <c r="T46" i="16"/>
  <c r="M12" i="18"/>
  <c r="G16" i="18"/>
  <c r="K41" i="16"/>
  <c r="V41" i="16"/>
  <c r="N45" i="16"/>
  <c r="R43" i="16"/>
  <c r="V40" i="16"/>
  <c r="K40" i="16"/>
  <c r="G42" i="16"/>
  <c r="D16" i="17"/>
  <c r="X8" i="17"/>
  <c r="R35" i="16"/>
  <c r="V35" i="16"/>
  <c r="O46" i="16"/>
  <c r="Q46" i="16" s="1"/>
  <c r="G45" i="16"/>
  <c r="K44" i="16"/>
  <c r="N16" i="16"/>
  <c r="R16" i="16" s="1"/>
  <c r="F46" i="16"/>
  <c r="R39" i="16"/>
  <c r="W41" i="16"/>
  <c r="Q12" i="16"/>
  <c r="R12" i="16" s="1"/>
  <c r="N15" i="16"/>
  <c r="R15" i="16" s="1"/>
  <c r="K17" i="16"/>
  <c r="N32" i="16"/>
  <c r="K31" i="16"/>
  <c r="R33" i="16"/>
  <c r="S42" i="16"/>
  <c r="M45" i="16"/>
  <c r="M46" i="16" s="1"/>
  <c r="U44" i="16"/>
  <c r="L45" i="16"/>
  <c r="G12" i="17"/>
  <c r="G16" i="17" s="1"/>
  <c r="W14" i="17"/>
  <c r="V12" i="16"/>
  <c r="V10" i="16"/>
  <c r="Q38" i="16"/>
  <c r="W38" i="16" s="1"/>
  <c r="H45" i="16"/>
  <c r="H46" i="16" s="1"/>
  <c r="K38" i="16"/>
  <c r="K43" i="16"/>
  <c r="V8" i="16"/>
  <c r="X8" i="16" s="1"/>
  <c r="V14" i="16"/>
  <c r="X14" i="16" s="1"/>
  <c r="V20" i="16"/>
  <c r="X20" i="16" s="1"/>
  <c r="J32" i="16"/>
  <c r="V29" i="16"/>
  <c r="X29" i="16" s="1"/>
  <c r="V33" i="16"/>
  <c r="X33" i="16" s="1"/>
  <c r="R13" i="17"/>
  <c r="R15" i="17" s="1"/>
  <c r="V9" i="17"/>
  <c r="X9" i="17" s="1"/>
  <c r="V22" i="16"/>
  <c r="X22" i="16" s="1"/>
  <c r="V17" i="16"/>
  <c r="X17" i="16" s="1"/>
  <c r="G15" i="16"/>
  <c r="K15" i="16" s="1"/>
  <c r="J12" i="16"/>
  <c r="K12" i="16" s="1"/>
  <c r="V9" i="16"/>
  <c r="X9" i="16" s="1"/>
  <c r="L42" i="16"/>
  <c r="L46" i="16" s="1"/>
  <c r="W15" i="17" l="1"/>
  <c r="J16" i="18"/>
  <c r="M16" i="18" s="1"/>
  <c r="K16" i="17"/>
  <c r="D46" i="16"/>
  <c r="J42" i="16"/>
  <c r="W42" i="16" s="1"/>
  <c r="W39" i="16"/>
  <c r="X39" i="16" s="1"/>
  <c r="K45" i="16"/>
  <c r="J16" i="17"/>
  <c r="X10" i="16"/>
  <c r="V15" i="16"/>
  <c r="X15" i="16" s="1"/>
  <c r="Q42" i="16"/>
  <c r="V12" i="17"/>
  <c r="V16" i="17" s="1"/>
  <c r="W40" i="16"/>
  <c r="X40" i="16" s="1"/>
  <c r="X35" i="16"/>
  <c r="D36" i="16"/>
  <c r="K35" i="16"/>
  <c r="W16" i="17"/>
  <c r="X12" i="17"/>
  <c r="J16" i="16"/>
  <c r="W16" i="16" s="1"/>
  <c r="W12" i="16"/>
  <c r="X12" i="16" s="1"/>
  <c r="W32" i="16"/>
  <c r="J36" i="16"/>
  <c r="K32" i="16"/>
  <c r="K42" i="16"/>
  <c r="G46" i="16"/>
  <c r="V42" i="16"/>
  <c r="N46" i="16"/>
  <c r="R46" i="16" s="1"/>
  <c r="R42" i="16"/>
  <c r="G16" i="16"/>
  <c r="R45" i="16"/>
  <c r="R16" i="17"/>
  <c r="U42" i="16"/>
  <c r="S46" i="16"/>
  <c r="U46" i="16" s="1"/>
  <c r="J46" i="16"/>
  <c r="W46" i="16" s="1"/>
  <c r="X14" i="17"/>
  <c r="X15" i="17" s="1"/>
  <c r="X38" i="16"/>
  <c r="W45" i="16"/>
  <c r="R38" i="16"/>
  <c r="R32" i="16"/>
  <c r="V32" i="16"/>
  <c r="X32" i="16" s="1"/>
  <c r="N36" i="16"/>
  <c r="X41" i="16"/>
  <c r="V45" i="16"/>
  <c r="K46" i="16" l="1"/>
  <c r="X16" i="17"/>
  <c r="R36" i="16"/>
  <c r="V36" i="16"/>
  <c r="K36" i="16"/>
  <c r="W36" i="16"/>
  <c r="K16" i="16"/>
  <c r="V16" i="16"/>
  <c r="X16" i="16" s="1"/>
  <c r="V46" i="16"/>
  <c r="X46" i="16" s="1"/>
  <c r="X42" i="16"/>
  <c r="X45" i="16"/>
  <c r="X36" i="16" l="1"/>
</calcChain>
</file>

<file path=xl/sharedStrings.xml><?xml version="1.0" encoding="utf-8"?>
<sst xmlns="http://schemas.openxmlformats.org/spreadsheetml/2006/main" count="420" uniqueCount="254">
  <si>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</si>
  <si>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</si>
  <si>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</si>
  <si>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</si>
  <si>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</si>
  <si>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</si>
  <si>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</si>
  <si>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</si>
  <si>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</si>
  <si>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</si>
  <si>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</si>
  <si>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</si>
  <si>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</si>
  <si>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</si>
  <si>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</si>
  <si>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</si>
  <si>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</si>
  <si>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</si>
  <si>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</si>
  <si>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</si>
  <si>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</si>
  <si>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</si>
  <si>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</si>
  <si>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</si>
  <si>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</si>
  <si>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</si>
  <si>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</si>
  <si>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</si>
  <si>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</si>
  <si>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</si>
  <si>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</si>
  <si>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</si>
  <si>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</si>
  <si>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</si>
  <si>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</si>
  <si>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</si>
  <si>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</si>
  <si>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</si>
  <si>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</si>
  <si>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</si>
  <si>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</si>
  <si>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</si>
  <si>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</si>
  <si>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</si>
  <si>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</si>
  <si>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</si>
  <si>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</si>
  <si>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</si>
  <si>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</si>
  <si>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</si>
  <si>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</si>
  <si>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</si>
  <si>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</si>
  <si>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</si>
  <si>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</si>
  <si>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</si>
  <si>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</si>
  <si>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</si>
  <si>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</si>
  <si>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</si>
  <si>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>Q4601139A</t>
  </si>
  <si>
    <t>NO. Es Ordinario</t>
  </si>
  <si>
    <t>E</t>
  </si>
  <si>
    <t>Febrero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</si>
  <si>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</si>
  <si>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</si>
  <si>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</si>
  <si>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</si>
  <si>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</si>
  <si>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</si>
  <si>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</si>
  <si>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</si>
  <si>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</si>
  <si>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>Q9650037F</t>
  </si>
  <si>
    <t>Mayo</t>
  </si>
  <si>
    <t>Q9650009E</t>
  </si>
  <si>
    <t>Junio</t>
  </si>
  <si>
    <t>Q9650007I</t>
  </si>
  <si>
    <t>Julio</t>
  </si>
  <si>
    <t xml:space="preserve"> AGÈNCIA VALENCIANA d'AVALUACIÓ I PROSPECTIVA</t>
  </si>
  <si>
    <t>S4600063D</t>
  </si>
  <si>
    <t>Agosto</t>
  </si>
  <si>
    <t>Q9655770G</t>
  </si>
  <si>
    <t>Septiembre</t>
  </si>
  <si>
    <t>Q4601105B</t>
  </si>
  <si>
    <t>Octubre</t>
  </si>
  <si>
    <t>Q4691001D</t>
  </si>
  <si>
    <t>Noviembre</t>
  </si>
  <si>
    <t>A46582128</t>
  </si>
  <si>
    <t>Diciembre</t>
  </si>
  <si>
    <t>Q9650012I</t>
  </si>
  <si>
    <t>Q9650001B</t>
  </si>
  <si>
    <t>Q4640001F</t>
  </si>
  <si>
    <t>Q9655140C</t>
  </si>
  <si>
    <t>Q4601042G</t>
  </si>
  <si>
    <t>INSTITUTO VALENCIANO DE FINANZAS</t>
  </si>
  <si>
    <t>Q9650010C</t>
  </si>
  <si>
    <t>Q9655132J</t>
  </si>
  <si>
    <t xml:space="preserve"> AEROPUERTO DE CASTELLÓN, S.L.</t>
  </si>
  <si>
    <t>B12606018</t>
  </si>
  <si>
    <t>A96793690</t>
  </si>
  <si>
    <t>A53507067</t>
  </si>
  <si>
    <t>A97034128</t>
  </si>
  <si>
    <t>A97628242</t>
  </si>
  <si>
    <t>A53158077</t>
  </si>
  <si>
    <t>G97374771</t>
  </si>
  <si>
    <t>G46957213</t>
  </si>
  <si>
    <t>G96918834</t>
  </si>
  <si>
    <t>G96840350</t>
  </si>
  <si>
    <t>G97544829</t>
  </si>
  <si>
    <t>G97447973</t>
  </si>
  <si>
    <t>G97602379</t>
  </si>
  <si>
    <t>G96886080</t>
  </si>
  <si>
    <t>G97643514</t>
  </si>
  <si>
    <t>G96762448</t>
  </si>
  <si>
    <t>G97067557</t>
  </si>
  <si>
    <t>G96643812</t>
  </si>
  <si>
    <t>G53738308</t>
  </si>
  <si>
    <t>Q9650003H</t>
  </si>
  <si>
    <t>S4600111A</t>
  </si>
  <si>
    <t>Q4601065H</t>
  </si>
  <si>
    <t>P6200007J</t>
  </si>
  <si>
    <t>S9600006B</t>
  </si>
  <si>
    <t>P1200019F</t>
  </si>
  <si>
    <t>P4600110C</t>
  </si>
  <si>
    <t>G98073760</t>
  </si>
  <si>
    <t>Q4673004J</t>
  </si>
  <si>
    <t>P0300056I</t>
  </si>
  <si>
    <t>P0300057G</t>
  </si>
  <si>
    <t>Q0300549C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</si>
  <si>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</si>
  <si>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</si>
  <si>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</si>
  <si>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</si>
  <si>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</si>
  <si>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</si>
  <si>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</si>
  <si>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</si>
  <si>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</si>
  <si>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</si>
  <si>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</si>
  <si>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</si>
  <si>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</si>
  <si>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</si>
  <si>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>Q0332001G</t>
  </si>
  <si>
    <t>Q4618001D</t>
  </si>
  <si>
    <t>Q6250003H</t>
  </si>
  <si>
    <t>Q5350015C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</si>
  <si>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</si>
  <si>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</si>
  <si>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</si>
  <si>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</si>
  <si>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</si>
  <si>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</si>
  <si>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</si>
  <si>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</si>
  <si>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</si>
  <si>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</si>
  <si>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</si>
  <si>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</si>
  <si>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</si>
  <si>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</si>
  <si>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</si>
  <si>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</si>
  <si>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</si>
  <si>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</si>
  <si>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</si>
  <si>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INSTITUCIÓN FERIAL ALICANTINA</t>
  </si>
  <si>
    <t>PARC CIENTIFIC TECNOLOGIC I EMPRESARIAL DE LA UNIVERSITAT JAUME I, S.L.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</si>
  <si>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</si>
  <si>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</si>
  <si>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</si>
  <si>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</si>
  <si>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</si>
  <si>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</si>
  <si>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</si>
  <si>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</si>
  <si>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</si>
  <si>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</si>
  <si>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</si>
  <si>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</si>
  <si>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</si>
  <si>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</si>
  <si>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</si>
  <si>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 xml:space="preserve">RECICLATGE RESIDUS LA MARINA ALTA, S.A. </t>
  </si>
  <si>
    <t>CONSORCIO GESTOR PAISATGE PROTEGIT DESEMBOCADURA DELS MILLARS</t>
  </si>
  <si>
    <t>A53132841</t>
  </si>
  <si>
    <t>P1200026A</t>
  </si>
  <si>
    <t>Q4601395I</t>
  </si>
  <si>
    <t>INSTITUTO VALENCIANO DE ADMINISTRACIÓN TRIBUTARIA</t>
  </si>
  <si>
    <t>(miles de euros)</t>
  </si>
  <si>
    <t/>
  </si>
  <si>
    <t xml:space="preserve">Sanitario  </t>
  </si>
  <si>
    <t xml:space="preserve"> - De los cuales Convenios suscritos con EE.LL. para el ejercicio de competencias delegadas en materias de educación, sanidad y servicios sociales</t>
  </si>
  <si>
    <t>De los cuales, operaciones corrientes</t>
  </si>
  <si>
    <t>De los cuales, operaciones de capital</t>
  </si>
  <si>
    <t xml:space="preserve"> CUADRO A73b: 2- TOTAL DEUDA NO FINANCIERA PENDIENTE DE PAGO A FIN DE MES DEL SECTOR PÚBLICO NO ADMINISTRATIVO (Sector Público No Administrativo comprende los estes sectorizados como AA.PP. no incluidos en la estadística sobre ejecución presupuestaria mensual)</t>
  </si>
  <si>
    <t xml:space="preserve">Operaciones con el sector público administrativo </t>
  </si>
  <si>
    <t xml:space="preserve">Deuda total no financiera exluyendo operaciones con el sector público administrativo </t>
  </si>
  <si>
    <t>v4.0</t>
  </si>
  <si>
    <t>PMP_NOSPA</t>
  </si>
  <si>
    <t xml:space="preserve">Comunidad Valenciana   Ejercicio: 2017  </t>
  </si>
  <si>
    <t xml:space="preserve">INSTITUTO VALENCIANO DE ARTE MODERNO  </t>
  </si>
  <si>
    <t>INSTITUTO VALENCIANO DE ACCIÓN SOCIAL-SANITARIA</t>
  </si>
  <si>
    <t>UNIVERSIDAD POLITÉCNICA DE VALENCIA.</t>
  </si>
  <si>
    <t>UNIVERSIDAD MIGUEL HERNÁNDEZ DE ELCHE</t>
  </si>
  <si>
    <t>UNIVERSIDAD JAUME I DE CASTELLÓN</t>
  </si>
  <si>
    <t>UNIVERSIDAD DE VALENCIA</t>
  </si>
  <si>
    <t>UNIVERSIDAD DE ALICANTE</t>
  </si>
  <si>
    <t>SOCIEDAD PROYECTOS TEMÁTICOS DE LA CV, S.A.U.</t>
  </si>
  <si>
    <t xml:space="preserve">SERVICIO VALENCIANO DE EMPLEO Y FORMACIÓN </t>
  </si>
  <si>
    <t xml:space="preserve">INSTITUTO VALENCIANO DE SEGURIDAD Y SALUD EN EL TRABAJO      </t>
  </si>
  <si>
    <t xml:space="preserve">INSTITUTO VALENCIANO DE LA JUVENTUD </t>
  </si>
  <si>
    <t>INSTITUTO VALENCIANO DE LA COMPETITIVIDAD EMPRESARIAL</t>
  </si>
  <si>
    <t>INSTITUTO VALENCIANO DE INVESTIGACIONES AGRARIAS (IVIA).</t>
  </si>
  <si>
    <t>INSTITUTO CARTOGRAFICO VALENCIANO</t>
  </si>
  <si>
    <t>FUNDACIÓN GENERAL  UNIVERSIDAD DE ALICANTE, F. DE LA C.V.</t>
  </si>
  <si>
    <t>FERROCARRILS DE LA GENERALITAT VALENCIANA</t>
  </si>
  <si>
    <t>FERIA MUESTRARIO INTERNACIONAL DE VALENCIA</t>
  </si>
  <si>
    <t>F. PARA LA RESTAURACIÓN DE LA BASILICA DE LA MARE DE DEU DELS DESAMPARATS</t>
  </si>
  <si>
    <t>F. PARA LA INVESTIGACIÓN DEL HOSPITAL UNIVERSITARIO LA FE DE LA C.V.</t>
  </si>
  <si>
    <t>F. PARA EL DESARROLLO Y LA INNOVACIÓN DE LA CV</t>
  </si>
  <si>
    <t>F. FOMENTO DE LA INVESTIGACIÓN SANITARIA Y BIOMÉDICA CV</t>
  </si>
  <si>
    <t>F. DE LA CV PARA LA INVESTIGACIÓN DEL HOSPITAL CLÍNICO UNIVERSITARIO DE VALENCIA</t>
  </si>
  <si>
    <t>F. DE LA CV PARA LA INVESTIGACIÓN AGROALIMENTARIA (AGROALIMED)</t>
  </si>
  <si>
    <t>F. DE LA CV PARA LA ATENCIÓN A LAS VÍCTIMAS DEL DELITO Y PARA EL ENCUENTRO FAMILIAR</t>
  </si>
  <si>
    <t>F. DE LA CV PALAU DE LES ARTS REINA SOFIA</t>
  </si>
  <si>
    <t>F. DE LA CV LA LUZ DE LAS IMÁGENES</t>
  </si>
  <si>
    <t>F. DE LA CV JAUME II EL JUST</t>
  </si>
  <si>
    <t>F. DE LA CV FOMENTO ESTUDIOS SUPERIORES</t>
  </si>
  <si>
    <t>F. CENTRO DE ESTUDIOS AMBIENTALES DEL MEDITERRANEO (CEAM)</t>
  </si>
  <si>
    <t>F. C.V.-REGIÓN EUROPEA</t>
  </si>
  <si>
    <t>ENTIDAD DE INFRAESTRUCTURAS DE LA GENERALITAT</t>
  </si>
  <si>
    <t>ENTE PÚBLICO RADIOTELEVISIÓN VALENCIANA</t>
  </si>
  <si>
    <t>CULTURARTS GENERALITAT</t>
  </si>
  <si>
    <t>CONSTRUCCIONES DE INFRAESTRUCTURAS EDUCATIVAS DE LA GENERALITAT VALENCIANA S.A.</t>
  </si>
  <si>
    <t>CONSORCIO PARA LA EJECUCIÓN DE LAS PREV.  DEL PLAN ZONAL 8 - A3   (antes C_ZONAXIII)</t>
  </si>
  <si>
    <t>CONSORCIO PARA LA EJECUCIÓN DE LAS PREV.  DEL PLAN ZONAL 7 - A2   (antes C_ZONAXIV)</t>
  </si>
  <si>
    <t>CONSORCIO PARA LA EJECUCIÓN DE LAS PREV.  DEL PLAN ZONAL 6 - A1   (antes C_ZONAXV)</t>
  </si>
  <si>
    <t>CONSORCIO PARA LA EJECUCIÓN DE LAS PREV.  DEL PLAN ZONAL 5 - V5  (antes C_AGESTION2)</t>
  </si>
  <si>
    <t>CONSORCIO PARA LA EJECUCIÓN DE LAS PREV.  DEL PLAN ZONAL 11 - A6   (antes C_ZONAXVII)</t>
  </si>
  <si>
    <t>CONSORCIO PARA LA EJECUCIÓN DE LAS PREV.  DEL PLAN ZONAL 1 - C1  (antes C_PLANZONAI)</t>
  </si>
  <si>
    <t>CONSORCIO MUSEOS DE LA C.V.</t>
  </si>
  <si>
    <t>CONSORCIO HOSPITALARIO PROVINCIAL DE CASTELLON</t>
  </si>
  <si>
    <t>CONSORCIO HOSPITAL GENERAL UNIVERSITARIO DE VALENCIA</t>
  </si>
  <si>
    <t>CONSORCIO ESPACIAL VALENCIANO - VAL SPACE CONSORTIUM</t>
  </si>
  <si>
    <t>CONSORCIO DE GESTION DEL CENTRO  ARTESANIA DE LA C.V.</t>
  </si>
  <si>
    <t>CIUDAD DE LA LUZ, S.A.U.</t>
  </si>
  <si>
    <t>CIRCUITO DEL MOTOR Y PROMOCIÓN DEPORTIVA, S.A.</t>
  </si>
  <si>
    <t xml:space="preserve">AGENCIA VALENCIANA DE TURISMO </t>
  </si>
  <si>
    <t>FUNDACION UNIVERSITAS MIGUEL HERNANDEZ DE LA C.V.</t>
  </si>
  <si>
    <t>NOMBRE ENTIDAD: UNIVERSITAT JAUME I DE CASTELLÓ</t>
  </si>
  <si>
    <t>INFORMACIÓN DEL MES DE : ABRIL</t>
  </si>
  <si>
    <t>Periodo: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</si>
</sst>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Calibri"/>
      <family val="2"/>
      <charset val="1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sz val="8"/>
      <color rgb="FF00000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  <diagonal/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  <diagonal/>
    </border>
    <border>
      <left style="medium">
        <color indexed="9"/>
      </left>
      <right/>
      <top/>
      <bottom/>
      <diagonal/>
    </border>
    <border>
      <left/>
      <right/>
      <top/>
      <bottom style="medium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  <diagonal/>
    </border>
    <border>
      <left style="thin">
        <color indexed="64"/>
      </left>
      <right/>
      <top/>
      <bottom style="medium">
        <color indexed="62"/>
      </bottom>
      <diagonal/>
    </border>
    <border>
      <left style="thin">
        <color indexed="64"/>
      </left>
      <right/>
      <top style="medium">
        <color indexed="9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thin">
        <color indexed="64"/>
      </right>
      <top style="medium">
        <color indexed="62"/>
      </top>
      <bottom style="medium">
        <color indexed="62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7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1" applyNumberFormat="0" applyAlignment="0" applyProtection="0"/>
    <xf numFmtId="0" fontId="33" fillId="21" borderId="1" applyNumberFormat="0" applyAlignment="0" applyProtection="0"/>
    <xf numFmtId="0" fontId="11" fillId="22" borderId="1" applyNumberFormat="0" applyAlignment="0" applyProtection="0"/>
    <xf numFmtId="0" fontId="12" fillId="23" borderId="2" applyNumberFormat="0" applyAlignment="0" applyProtection="0"/>
    <xf numFmtId="0" fontId="19" fillId="0" borderId="3" applyNumberFormat="0" applyFill="0" applyAlignment="0" applyProtection="0"/>
    <xf numFmtId="0" fontId="28" fillId="23" borderId="2" applyNumberFormat="0" applyAlignment="0" applyProtection="0"/>
    <xf numFmtId="0" fontId="34" fillId="20" borderId="0" applyNumberFormat="0" applyBorder="0" applyAlignment="0" applyProtection="0"/>
    <xf numFmtId="0" fontId="12" fillId="24" borderId="2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164" fontId="35" fillId="0" borderId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8" fillId="7" borderId="1" applyNumberFormat="0" applyAlignment="0" applyProtection="0"/>
    <xf numFmtId="0" fontId="19" fillId="0" borderId="3" applyNumberFormat="0" applyFill="0" applyAlignment="0" applyProtection="0"/>
    <xf numFmtId="43" fontId="2" fillId="0" borderId="0" applyFont="0" applyFill="0" applyBorder="0" applyAlignment="0" applyProtection="0"/>
    <xf numFmtId="0" fontId="20" fillId="2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35" fillId="27" borderId="7" applyNumberFormat="0" applyAlignment="0" applyProtection="0"/>
    <xf numFmtId="0" fontId="8" fillId="28" borderId="7" applyNumberFormat="0" applyFont="0" applyAlignment="0" applyProtection="0"/>
    <xf numFmtId="0" fontId="21" fillId="22" borderId="8" applyNumberFormat="0" applyAlignment="0" applyProtection="0"/>
    <xf numFmtId="9" fontId="35" fillId="0" borderId="0" applyFill="0" applyBorder="0" applyAlignment="0" applyProtection="0"/>
    <xf numFmtId="0" fontId="21" fillId="21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4" fontId="6" fillId="0" borderId="10" xfId="50" applyNumberFormat="1" applyFont="1" applyBorder="1" applyAlignment="1">
      <alignment horizontal="right" vertical="center" wrapText="1"/>
    </xf>
    <xf numFmtId="4" fontId="6" fillId="0" borderId="11" xfId="50" applyNumberFormat="1" applyFont="1" applyBorder="1" applyAlignment="1">
      <alignment horizontal="right" vertical="center" wrapText="1"/>
    </xf>
    <xf numFmtId="0" fontId="5" fillId="29" borderId="12" xfId="0" applyFont="1" applyFill="1" applyBorder="1"/>
    <xf numFmtId="0" fontId="3" fillId="29" borderId="13" xfId="0" applyFont="1" applyFill="1" applyBorder="1" applyAlignment="1">
      <alignment horizontal="center" wrapText="1"/>
    </xf>
    <xf numFmtId="0" fontId="3" fillId="29" borderId="14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7" fillId="0" borderId="0" xfId="0" applyFont="1" applyFill="1" applyBorder="1" applyAlignment="1">
      <alignment horizontal="right" vertical="center"/>
    </xf>
    <xf numFmtId="0" fontId="25" fillId="0" borderId="0" xfId="0" applyFont="1"/>
    <xf numFmtId="4" fontId="27" fillId="0" borderId="16" xfId="0" applyNumberFormat="1" applyFont="1" applyBorder="1" applyAlignment="1">
      <alignment vertical="center" wrapText="1"/>
    </xf>
    <xf numFmtId="4" fontId="27" fillId="30" borderId="16" xfId="0" applyNumberFormat="1" applyFont="1" applyFill="1" applyBorder="1" applyAlignment="1">
      <alignment vertical="center" wrapText="1"/>
    </xf>
    <xf numFmtId="4" fontId="31" fillId="30" borderId="16" xfId="0" applyNumberFormat="1" applyFont="1" applyFill="1" applyBorder="1" applyAlignment="1">
      <alignment vertical="center" wrapText="1"/>
    </xf>
    <xf numFmtId="4" fontId="31" fillId="30" borderId="16" xfId="0" applyNumberFormat="1" applyFont="1" applyFill="1" applyBorder="1" applyAlignment="1">
      <alignment horizontal="right" vertical="center" wrapText="1"/>
    </xf>
    <xf numFmtId="0" fontId="26" fillId="0" borderId="0" xfId="0" applyFont="1"/>
    <xf numFmtId="4" fontId="27" fillId="0" borderId="16" xfId="0" quotePrefix="1" applyNumberFormat="1" applyFont="1" applyBorder="1" applyAlignment="1">
      <alignment vertical="center" wrapText="1"/>
    </xf>
    <xf numFmtId="0" fontId="1" fillId="31" borderId="0" xfId="53" applyFont="1" applyFill="1" applyProtection="1"/>
    <xf numFmtId="0" fontId="1" fillId="31" borderId="0" xfId="53" applyFill="1" applyProtection="1"/>
    <xf numFmtId="0" fontId="39" fillId="31" borderId="0" xfId="53" applyFont="1" applyFill="1" applyProtection="1"/>
    <xf numFmtId="4" fontId="4" fillId="0" borderId="17" xfId="0" applyNumberFormat="1" applyFont="1" applyFill="1" applyBorder="1" applyAlignment="1">
      <alignment horizontal="right" wrapText="1"/>
    </xf>
    <xf numFmtId="0" fontId="23" fillId="31" borderId="0" xfId="54" applyFont="1" applyFill="1" applyProtection="1"/>
    <xf numFmtId="0" fontId="1" fillId="31" borderId="0" xfId="54" applyFill="1" applyProtection="1"/>
    <xf numFmtId="0" fontId="1" fillId="31" borderId="0" xfId="54" applyFont="1" applyFill="1" applyProtection="1"/>
    <xf numFmtId="0" fontId="1" fillId="31" borderId="0" xfId="53" applyFill="1"/>
    <xf numFmtId="0" fontId="37" fillId="31" borderId="0" xfId="54" applyFont="1" applyFill="1" applyProtection="1"/>
    <xf numFmtId="0" fontId="38" fillId="31" borderId="0" xfId="54" applyFont="1" applyFill="1" applyAlignment="1" applyProtection="1">
      <alignment horizontal="right"/>
      <protection locked="0"/>
    </xf>
    <xf numFmtId="0" fontId="1" fillId="31" borderId="0" xfId="54" applyFont="1" applyFill="1" applyAlignment="1" applyProtection="1">
      <alignment horizontal="center"/>
    </xf>
    <xf numFmtId="0" fontId="1" fillId="31" borderId="0" xfId="54" applyFill="1" applyAlignment="1" applyProtection="1">
      <alignment horizontal="center"/>
    </xf>
    <xf numFmtId="0" fontId="1" fillId="31" borderId="0" xfId="54" applyFont="1" applyFill="1" applyAlignment="1" applyProtection="1">
      <alignment horizontal="center"/>
      <protection hidden="1"/>
    </xf>
    <xf numFmtId="0" fontId="1" fillId="31" borderId="0" xfId="54" applyFont="1" applyFill="1" applyAlignment="1" applyProtection="1"/>
    <xf numFmtId="0" fontId="41" fillId="31" borderId="0" xfId="54" applyFont="1" applyFill="1" applyProtection="1"/>
    <xf numFmtId="4" fontId="31" fillId="30" borderId="18" xfId="0" applyNumberFormat="1" applyFont="1" applyFill="1" applyBorder="1" applyAlignment="1" applyProtection="1">
      <alignment vertical="center" wrapText="1"/>
      <protection locked="0"/>
    </xf>
    <xf numFmtId="4" fontId="27" fillId="0" borderId="16" xfId="0" applyNumberFormat="1" applyFont="1" applyFill="1" applyBorder="1" applyAlignment="1" applyProtection="1">
      <alignment vertical="center" wrapText="1"/>
      <protection locked="0"/>
    </xf>
    <xf numFmtId="4" fontId="27" fillId="0" borderId="16" xfId="0" applyNumberFormat="1" applyFont="1" applyBorder="1" applyAlignment="1" applyProtection="1">
      <alignment vertical="center" wrapText="1"/>
      <protection locked="0"/>
    </xf>
    <xf numFmtId="4" fontId="27" fillId="0" borderId="19" xfId="0" applyNumberFormat="1" applyFont="1" applyBorder="1" applyAlignment="1" applyProtection="1">
      <alignment vertical="center" wrapText="1"/>
      <protection locked="0"/>
    </xf>
    <xf numFmtId="0" fontId="23" fillId="0" borderId="0" xfId="0" applyFont="1"/>
    <xf numFmtId="4" fontId="31" fillId="30" borderId="20" xfId="0" applyNumberFormat="1" applyFont="1" applyFill="1" applyBorder="1" applyAlignment="1">
      <alignment vertical="center" wrapText="1"/>
    </xf>
    <xf numFmtId="4" fontId="31" fillId="30" borderId="21" xfId="0" applyNumberFormat="1" applyFont="1" applyFill="1" applyBorder="1" applyAlignment="1">
      <alignment vertical="center" wrapText="1"/>
    </xf>
    <xf numFmtId="4" fontId="27" fillId="0" borderId="18" xfId="0" applyNumberFormat="1" applyFont="1" applyBorder="1" applyAlignment="1" applyProtection="1">
      <alignment vertical="center" wrapText="1"/>
      <protection locked="0"/>
    </xf>
    <xf numFmtId="4" fontId="31" fillId="30" borderId="18" xfId="0" applyNumberFormat="1" applyFont="1" applyFill="1" applyBorder="1" applyAlignment="1" applyProtection="1">
      <alignment vertical="center" wrapText="1"/>
    </xf>
    <xf numFmtId="4" fontId="31" fillId="30" borderId="16" xfId="0" applyNumberFormat="1" applyFont="1" applyFill="1" applyBorder="1" applyAlignment="1" applyProtection="1">
      <alignment vertical="center" wrapText="1"/>
    </xf>
    <xf numFmtId="0" fontId="47" fillId="35" borderId="0" xfId="0" applyFont="1" applyFill="1"/>
    <xf numFmtId="0" fontId="45" fillId="35" borderId="38" xfId="0" applyNumberFormat="1" applyFont="1" applyFill="1" applyBorder="1" applyAlignment="1" applyProtection="1">
      <alignment vertical="center" wrapText="1"/>
    </xf>
    <xf numFmtId="4" fontId="47" fillId="35" borderId="38" xfId="0" applyNumberFormat="1" applyFont="1" applyFill="1" applyBorder="1" applyAlignment="1" applyProtection="1">
      <alignment horizontal="right" vertical="center"/>
      <protection locked="0"/>
    </xf>
    <xf numFmtId="0" fontId="43" fillId="36" borderId="38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/>
    <xf numFmtId="0" fontId="46" fillId="0" borderId="0" xfId="0" applyFont="1" applyFill="1"/>
    <xf numFmtId="0" fontId="43" fillId="37" borderId="38" xfId="0" applyNumberFormat="1" applyFont="1" applyFill="1" applyBorder="1" applyAlignment="1" applyProtection="1">
      <alignment vertical="center" wrapText="1"/>
    </xf>
    <xf numFmtId="0" fontId="45" fillId="37" borderId="38" xfId="0" applyNumberFormat="1" applyFont="1" applyFill="1" applyBorder="1" applyAlignment="1" applyProtection="1">
      <alignment vertical="center" wrapText="1"/>
    </xf>
    <xf numFmtId="4" fontId="47" fillId="0" borderId="38" xfId="0" applyNumberFormat="1" applyFont="1" applyFill="1" applyBorder="1" applyAlignment="1" applyProtection="1">
      <alignment horizontal="right" vertical="center"/>
      <protection locked="0"/>
    </xf>
    <xf numFmtId="4" fontId="47" fillId="35" borderId="38" xfId="0" applyNumberFormat="1" applyFont="1" applyFill="1" applyBorder="1" applyAlignment="1" applyProtection="1">
      <alignment horizontal="right" vertical="center"/>
    </xf>
    <xf numFmtId="4" fontId="44" fillId="37" borderId="38" xfId="0" applyNumberFormat="1" applyFont="1" applyFill="1" applyBorder="1" applyAlignment="1" applyProtection="1">
      <alignment horizontal="right" vertical="center"/>
    </xf>
    <xf numFmtId="4" fontId="47" fillId="37" borderId="38" xfId="0" applyNumberFormat="1" applyFont="1" applyFill="1" applyBorder="1" applyAlignment="1" applyProtection="1">
      <alignment horizontal="right" vertical="center"/>
    </xf>
    <xf numFmtId="4" fontId="44" fillId="35" borderId="38" xfId="0" applyNumberFormat="1" applyFont="1" applyFill="1" applyBorder="1" applyAlignment="1" applyProtection="1">
      <alignment horizontal="right" vertical="center"/>
    </xf>
    <xf numFmtId="0" fontId="23" fillId="32" borderId="15" xfId="0" applyFont="1" applyFill="1" applyBorder="1" applyAlignment="1" applyProtection="1">
      <alignment horizontal="left" vertical="center"/>
      <protection locked="0"/>
    </xf>
    <xf numFmtId="0" fontId="26" fillId="32" borderId="0" xfId="0" applyFont="1" applyFill="1" applyBorder="1" applyAlignment="1" applyProtection="1">
      <alignment horizontal="left" vertical="center"/>
      <protection locked="0"/>
    </xf>
    <xf numFmtId="4" fontId="27" fillId="37" borderId="19" xfId="0" applyNumberFormat="1" applyFont="1" applyFill="1" applyBorder="1" applyAlignment="1" applyProtection="1">
      <alignment vertical="center" wrapText="1"/>
    </xf>
    <xf numFmtId="4" fontId="27" fillId="37" borderId="16" xfId="0" applyNumberFormat="1" applyFont="1" applyFill="1" applyBorder="1" applyAlignment="1" applyProtection="1">
      <alignment vertical="center" wrapText="1"/>
    </xf>
    <xf numFmtId="4" fontId="27" fillId="37" borderId="18" xfId="0" applyNumberFormat="1" applyFont="1" applyFill="1" applyBorder="1" applyAlignment="1" applyProtection="1">
      <alignment vertical="center" wrapText="1"/>
    </xf>
    <xf numFmtId="4" fontId="27" fillId="37" borderId="16" xfId="0" applyNumberFormat="1" applyFont="1" applyFill="1" applyBorder="1" applyAlignment="1">
      <alignment vertical="center" wrapText="1"/>
    </xf>
    <xf numFmtId="0" fontId="0" fillId="0" borderId="0" xfId="0" applyProtection="1"/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7" fillId="0" borderId="0" xfId="0" applyFont="1" applyFill="1" applyBorder="1" applyAlignment="1" applyProtection="1">
      <alignment horizontal="right" vertical="center"/>
    </xf>
    <xf numFmtId="0" fontId="29" fillId="32" borderId="22" xfId="0" applyFont="1" applyFill="1" applyBorder="1" applyAlignment="1" applyProtection="1">
      <alignment horizontal="center" vertical="center" wrapText="1"/>
    </xf>
    <xf numFmtId="0" fontId="29" fillId="32" borderId="23" xfId="0" applyFont="1" applyFill="1" applyBorder="1" applyAlignment="1" applyProtection="1">
      <alignment horizontal="center" vertical="center" wrapText="1"/>
    </xf>
    <xf numFmtId="4" fontId="27" fillId="0" borderId="16" xfId="0" applyNumberFormat="1" applyFont="1" applyBorder="1" applyAlignment="1" applyProtection="1">
      <alignment vertical="center" wrapText="1"/>
    </xf>
    <xf numFmtId="4" fontId="27" fillId="30" borderId="16" xfId="0" applyNumberFormat="1" applyFont="1" applyFill="1" applyBorder="1" applyAlignment="1" applyProtection="1">
      <alignment horizontal="right" vertical="center" wrapText="1"/>
    </xf>
    <xf numFmtId="4" fontId="31" fillId="30" borderId="16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Protection="1"/>
    <xf numFmtId="4" fontId="27" fillId="0" borderId="16" xfId="0" quotePrefix="1" applyNumberFormat="1" applyFont="1" applyBorder="1" applyAlignment="1" applyProtection="1">
      <alignment vertical="center" wrapText="1"/>
    </xf>
    <xf numFmtId="4" fontId="31" fillId="38" borderId="16" xfId="0" quotePrefix="1" applyNumberFormat="1" applyFont="1" applyFill="1" applyBorder="1" applyAlignment="1" applyProtection="1">
      <alignment vertical="center" wrapText="1"/>
    </xf>
    <xf numFmtId="4" fontId="31" fillId="38" borderId="16" xfId="0" applyNumberFormat="1" applyFont="1" applyFill="1" applyBorder="1" applyAlignment="1" applyProtection="1">
      <alignment vertical="center" wrapText="1"/>
    </xf>
    <xf numFmtId="4" fontId="27" fillId="37" borderId="16" xfId="0" applyNumberFormat="1" applyFont="1" applyFill="1" applyBorder="1" applyAlignment="1" applyProtection="1">
      <alignment horizontal="right" vertical="center" wrapText="1"/>
    </xf>
    <xf numFmtId="4" fontId="31" fillId="37" borderId="16" xfId="0" applyNumberFormat="1" applyFont="1" applyFill="1" applyBorder="1" applyAlignment="1" applyProtection="1">
      <alignment vertical="center" wrapText="1"/>
    </xf>
    <xf numFmtId="4" fontId="27" fillId="0" borderId="16" xfId="0" applyNumberFormat="1" applyFont="1" applyBorder="1" applyAlignment="1" applyProtection="1">
      <alignment horizontal="right" vertical="center" wrapText="1"/>
      <protection locked="0"/>
    </xf>
    <xf numFmtId="4" fontId="31" fillId="0" borderId="16" xfId="0" applyNumberFormat="1" applyFont="1" applyBorder="1" applyAlignment="1" applyProtection="1">
      <alignment vertical="center" wrapText="1"/>
      <protection locked="0"/>
    </xf>
    <xf numFmtId="0" fontId="7" fillId="33" borderId="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0" fontId="48" fillId="36" borderId="42" xfId="0" applyNumberFormat="1" applyFont="1" applyFill="1" applyBorder="1" applyAlignment="1" applyProtection="1">
      <alignment horizontal="left" vertical="center" wrapText="1"/>
    </xf>
    <xf numFmtId="0" fontId="48" fillId="36" borderId="43" xfId="0" applyNumberFormat="1" applyFont="1" applyFill="1" applyBorder="1" applyAlignment="1" applyProtection="1">
      <alignment horizontal="left" vertical="center" wrapText="1"/>
    </xf>
    <xf numFmtId="0" fontId="48" fillId="36" borderId="44" xfId="0" applyNumberFormat="1" applyFont="1" applyFill="1" applyBorder="1" applyAlignment="1" applyProtection="1">
      <alignment horizontal="left" vertical="center" wrapText="1"/>
    </xf>
    <xf numFmtId="0" fontId="48" fillId="36" borderId="42" xfId="0" applyNumberFormat="1" applyFont="1" applyFill="1" applyBorder="1" applyAlignment="1" applyProtection="1">
      <alignment horizontal="left" vertical="center" wrapText="1"/>
      <protection locked="0"/>
    </xf>
    <xf numFmtId="0" fontId="48" fillId="36" borderId="43" xfId="0" applyNumberFormat="1" applyFont="1" applyFill="1" applyBorder="1" applyAlignment="1" applyProtection="1">
      <alignment horizontal="left" vertical="center" wrapText="1"/>
      <protection locked="0"/>
    </xf>
    <xf numFmtId="0" fontId="48" fillId="36" borderId="44" xfId="0" applyNumberFormat="1" applyFont="1" applyFill="1" applyBorder="1" applyAlignment="1" applyProtection="1">
      <alignment horizontal="left" vertical="center" wrapText="1"/>
      <protection locked="0"/>
    </xf>
    <xf numFmtId="0" fontId="49" fillId="36" borderId="42" xfId="0" applyNumberFormat="1" applyFont="1" applyFill="1" applyBorder="1" applyAlignment="1" applyProtection="1">
      <alignment horizontal="left" vertical="center" wrapText="1"/>
      <protection locked="0"/>
    </xf>
    <xf numFmtId="0" fontId="49" fillId="36" borderId="43" xfId="0" applyNumberFormat="1" applyFont="1" applyFill="1" applyBorder="1" applyAlignment="1" applyProtection="1">
      <alignment horizontal="left" vertical="center" wrapText="1"/>
      <protection locked="0"/>
    </xf>
    <xf numFmtId="0" fontId="49" fillId="36" borderId="44" xfId="0" applyNumberFormat="1" applyFont="1" applyFill="1" applyBorder="1" applyAlignment="1" applyProtection="1">
      <alignment horizontal="left" vertical="center" wrapText="1"/>
      <protection locked="0"/>
    </xf>
    <xf numFmtId="0" fontId="43" fillId="37" borderId="42" xfId="0" applyNumberFormat="1" applyFont="1" applyFill="1" applyBorder="1" applyAlignment="1" applyProtection="1">
      <alignment horizontal="left" vertical="center" wrapText="1"/>
    </xf>
    <xf numFmtId="0" fontId="43" fillId="37" borderId="43" xfId="0" applyNumberFormat="1" applyFont="1" applyFill="1" applyBorder="1" applyAlignment="1" applyProtection="1">
      <alignment horizontal="left" vertical="center" wrapText="1"/>
    </xf>
    <xf numFmtId="0" fontId="43" fillId="37" borderId="44" xfId="0" applyNumberFormat="1" applyFont="1" applyFill="1" applyBorder="1" applyAlignment="1" applyProtection="1">
      <alignment horizontal="left" vertical="center" wrapText="1"/>
    </xf>
    <xf numFmtId="0" fontId="43" fillId="36" borderId="39" xfId="0" applyNumberFormat="1" applyFont="1" applyFill="1" applyBorder="1" applyAlignment="1" applyProtection="1">
      <alignment horizontal="center" vertical="center" wrapText="1"/>
    </xf>
    <xf numFmtId="0" fontId="43" fillId="36" borderId="40" xfId="0" applyNumberFormat="1" applyFont="1" applyFill="1" applyBorder="1" applyAlignment="1" applyProtection="1">
      <alignment horizontal="center" vertical="center" wrapText="1"/>
    </xf>
    <xf numFmtId="0" fontId="43" fillId="36" borderId="42" xfId="0" applyNumberFormat="1" applyFont="1" applyFill="1" applyBorder="1" applyAlignment="1" applyProtection="1">
      <alignment horizontal="center" vertical="center" wrapText="1"/>
    </xf>
    <xf numFmtId="0" fontId="43" fillId="36" borderId="43" xfId="0" applyNumberFormat="1" applyFont="1" applyFill="1" applyBorder="1" applyAlignment="1" applyProtection="1">
      <alignment horizontal="center" vertical="center" wrapText="1"/>
    </xf>
    <xf numFmtId="0" fontId="43" fillId="36" borderId="44" xfId="0" applyNumberFormat="1" applyFont="1" applyFill="1" applyBorder="1" applyAlignment="1" applyProtection="1">
      <alignment horizontal="center" vertical="center" wrapText="1"/>
    </xf>
    <xf numFmtId="0" fontId="43" fillId="35" borderId="0" xfId="0" applyNumberFormat="1" applyFont="1" applyFill="1" applyBorder="1" applyAlignment="1" applyProtection="1">
      <alignment horizontal="right" vertical="center"/>
    </xf>
    <xf numFmtId="0" fontId="43" fillId="36" borderId="41" xfId="0" applyNumberFormat="1" applyFont="1" applyFill="1" applyBorder="1" applyAlignment="1" applyProtection="1">
      <alignment horizontal="center" vertical="center" wrapText="1"/>
    </xf>
    <xf numFmtId="0" fontId="23" fillId="32" borderId="15" xfId="0" applyFont="1" applyFill="1" applyBorder="1" applyAlignment="1" applyProtection="1">
      <alignment horizontal="left" vertical="center" wrapText="1"/>
      <protection locked="0"/>
    </xf>
    <xf numFmtId="0" fontId="26" fillId="32" borderId="0" xfId="0" applyFont="1" applyFill="1" applyBorder="1" applyAlignment="1" applyProtection="1">
      <alignment horizontal="left" vertical="center" wrapText="1"/>
      <protection locked="0"/>
    </xf>
    <xf numFmtId="0" fontId="28" fillId="34" borderId="15" xfId="0" applyFont="1" applyFill="1" applyBorder="1" applyAlignment="1" applyProtection="1">
      <alignment horizontal="center" vertical="center" wrapText="1"/>
    </xf>
    <xf numFmtId="0" fontId="28" fillId="34" borderId="0" xfId="0" applyFont="1" applyFill="1" applyBorder="1" applyAlignment="1" applyProtection="1">
      <alignment horizontal="center" vertical="center" wrapText="1"/>
    </xf>
    <xf numFmtId="0" fontId="29" fillId="32" borderId="27" xfId="0" applyFont="1" applyFill="1" applyBorder="1" applyAlignment="1" applyProtection="1">
      <alignment vertical="center" wrapText="1"/>
    </xf>
    <xf numFmtId="0" fontId="29" fillId="32" borderId="31" xfId="0" applyFont="1" applyFill="1" applyBorder="1" applyAlignment="1" applyProtection="1">
      <alignment vertical="center" wrapText="1"/>
    </xf>
    <xf numFmtId="0" fontId="29" fillId="32" borderId="28" xfId="0" applyFont="1" applyFill="1" applyBorder="1" applyAlignment="1" applyProtection="1">
      <alignment vertical="center" wrapText="1"/>
    </xf>
    <xf numFmtId="0" fontId="29" fillId="32" borderId="32" xfId="0" applyFont="1" applyFill="1" applyBorder="1" applyAlignment="1" applyProtection="1">
      <alignment horizontal="center" vertical="center" wrapText="1"/>
    </xf>
    <xf numFmtId="0" fontId="29" fillId="32" borderId="33" xfId="0" applyFont="1" applyFill="1" applyBorder="1" applyAlignment="1" applyProtection="1">
      <alignment horizontal="center" vertical="center" wrapText="1"/>
    </xf>
    <xf numFmtId="0" fontId="29" fillId="32" borderId="34" xfId="0" applyFont="1" applyFill="1" applyBorder="1" applyAlignment="1" applyProtection="1">
      <alignment horizontal="center" vertical="center" wrapText="1"/>
    </xf>
    <xf numFmtId="0" fontId="30" fillId="32" borderId="32" xfId="0" applyFont="1" applyFill="1" applyBorder="1" applyAlignment="1" applyProtection="1">
      <alignment horizontal="center" vertical="center" wrapText="1"/>
    </xf>
    <xf numFmtId="0" fontId="30" fillId="32" borderId="33" xfId="0" applyFont="1" applyFill="1" applyBorder="1" applyAlignment="1" applyProtection="1">
      <alignment horizontal="center" vertical="center" wrapText="1"/>
    </xf>
    <xf numFmtId="0" fontId="29" fillId="32" borderId="27" xfId="0" applyFont="1" applyFill="1" applyBorder="1" applyAlignment="1" applyProtection="1">
      <alignment horizontal="center" vertical="center" wrapText="1"/>
    </xf>
    <xf numFmtId="0" fontId="29" fillId="32" borderId="31" xfId="0" applyFont="1" applyFill="1" applyBorder="1" applyAlignment="1" applyProtection="1">
      <alignment horizontal="center" vertical="center" wrapText="1"/>
    </xf>
    <xf numFmtId="0" fontId="29" fillId="32" borderId="28" xfId="0" applyFont="1" applyFill="1" applyBorder="1" applyAlignment="1" applyProtection="1">
      <alignment horizontal="center" vertical="center" wrapText="1"/>
    </xf>
    <xf numFmtId="0" fontId="29" fillId="32" borderId="29" xfId="0" applyFont="1" applyFill="1" applyBorder="1" applyAlignment="1" applyProtection="1">
      <alignment horizontal="center" vertical="center" wrapText="1"/>
    </xf>
    <xf numFmtId="0" fontId="29" fillId="32" borderId="30" xfId="0" applyFont="1" applyFill="1" applyBorder="1" applyAlignment="1" applyProtection="1">
      <alignment horizontal="center" vertical="center" wrapText="1"/>
    </xf>
    <xf numFmtId="0" fontId="29" fillId="32" borderId="27" xfId="0" applyFont="1" applyFill="1" applyBorder="1" applyAlignment="1">
      <alignment horizontal="center" vertical="center" wrapText="1"/>
    </xf>
    <xf numFmtId="0" fontId="29" fillId="32" borderId="28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0" fontId="29" fillId="32" borderId="27" xfId="0" applyFont="1" applyFill="1" applyBorder="1" applyAlignment="1">
      <alignment vertical="center" wrapText="1"/>
    </xf>
    <xf numFmtId="0" fontId="29" fillId="32" borderId="31" xfId="0" applyFont="1" applyFill="1" applyBorder="1" applyAlignment="1">
      <alignment vertical="center" wrapText="1"/>
    </xf>
    <xf numFmtId="0" fontId="29" fillId="32" borderId="28" xfId="0" applyFont="1" applyFill="1" applyBorder="1" applyAlignment="1">
      <alignment vertical="center" wrapText="1"/>
    </xf>
    <xf numFmtId="0" fontId="29" fillId="32" borderId="32" xfId="0" applyFont="1" applyFill="1" applyBorder="1" applyAlignment="1">
      <alignment horizontal="center" vertical="center" wrapText="1"/>
    </xf>
    <xf numFmtId="0" fontId="29" fillId="32" borderId="33" xfId="0" applyFont="1" applyFill="1" applyBorder="1" applyAlignment="1">
      <alignment horizontal="center" vertical="center" wrapText="1"/>
    </xf>
    <xf numFmtId="0" fontId="29" fillId="32" borderId="34" xfId="0" applyFont="1" applyFill="1" applyBorder="1" applyAlignment="1">
      <alignment horizontal="center" vertical="center" wrapText="1"/>
    </xf>
    <xf numFmtId="0" fontId="39" fillId="31" borderId="36" xfId="54" applyFont="1" applyFill="1" applyBorder="1" applyAlignment="1" applyProtection="1">
      <alignment horizontal="center"/>
    </xf>
    <xf numFmtId="0" fontId="40" fillId="31" borderId="37" xfId="54" applyFont="1" applyFill="1" applyBorder="1" applyAlignment="1" applyProtection="1">
      <alignment horizontal="center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dvertencia" xfId="25"/>
    <cellStyle name="Bad" xfId="26"/>
    <cellStyle name="Bé" xfId="27"/>
    <cellStyle name="Càlcul" xfId="28"/>
    <cellStyle name="Calcular" xfId="29"/>
    <cellStyle name="Calculation" xfId="30"/>
    <cellStyle name="Cel·la de comprovació" xfId="31"/>
    <cellStyle name="Cel·la enllaçada" xfId="32"/>
    <cellStyle name="Celda comprob." xfId="33"/>
    <cellStyle name="Check Cell" xfId="35"/>
    <cellStyle name="Correcto" xfId="34"/>
    <cellStyle name="Encabez. 1" xfId="36"/>
    <cellStyle name="Encabez. 2" xfId="37"/>
    <cellStyle name="Encabezado 3" xfId="38"/>
    <cellStyle name="Euro" xfId="39"/>
    <cellStyle name="Explanatory Text" xfId="40"/>
    <cellStyle name="Explicación" xfId="41"/>
    <cellStyle name="Good" xfId="42"/>
    <cellStyle name="Heading 1" xfId="43"/>
    <cellStyle name="Heading 2" xfId="44"/>
    <cellStyle name="Heading 3" xfId="45"/>
    <cellStyle name="Heading 4" xfId="46"/>
    <cellStyle name="Incorrecte" xfId="47"/>
    <cellStyle name="Input" xfId="48"/>
    <cellStyle name="Linked Cell" xfId="49"/>
    <cellStyle name="Millares" xfId="50" builtinId="3"/>
    <cellStyle name="Neutral 2" xfId="51"/>
    <cellStyle name="Normal" xfId="0" builtinId="0"/>
    <cellStyle name="Normal 2" xfId="52"/>
    <cellStyle name="Normal 2_F_2014_00_0000_CV_PMP_plantilla" xfId="53"/>
    <cellStyle name="Normal 3" xfId="54"/>
    <cellStyle name="Normal 4" xfId="55"/>
    <cellStyle name="Nota" xfId="56"/>
    <cellStyle name="Note" xfId="57"/>
    <cellStyle name="Output" xfId="58"/>
    <cellStyle name="Porcentual 2" xfId="59"/>
    <cellStyle name="Resultat" xfId="60"/>
    <cellStyle name="Text d'advertiment" xfId="61"/>
    <cellStyle name="Text explicatiu" xfId="62"/>
    <cellStyle name="Title" xfId="63"/>
    <cellStyle name="Títol" xfId="64"/>
    <cellStyle name="Títol 1" xfId="65"/>
    <cellStyle name="Títol 2" xfId="66"/>
    <cellStyle name="Títol 3" xfId="67"/>
    <cellStyle name="Títol 4" xfId="68"/>
    <cellStyle name="Total 2" xfId="69"/>
    <cellStyle name="Warning Text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4" val="2"/>
</file>

<file path=xl/ctrlProps/ctrlProp2.xml><?xml version="1.0" encoding="utf-8"?>
<formControlPr xmlns="http://schemas.microsoft.com/office/spreadsheetml/2009/9/main" objectType="Drop" dropStyle="combo" dx="20" fmlaLink="$D$3" fmlaRange="$O$1:$O$5" sel="5" val="0"/>
</file>

<file path=xl/ctrlProps/ctrlProp3.xml><?xml version="1.0" encoding="utf-8"?>
<formControlPr xmlns="http://schemas.microsoft.com/office/spreadsheetml/2009/9/main" objectType="Drop" dropStyle="combo" dx="20" fmlaLink="$D$5" fmlaRange="Q1:Q76" sel="73" val="68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487680</xdr:colOff>
      <xdr:row>8</xdr:row>
      <xdr:rowOff>175260</xdr:rowOff>
    </xdr:from>
    <xdr:to>
      <xdr:col>6</xdr:col>
      <xdr:colOff>213360</xdr:colOff>
      <xdr:row>11</xdr:row>
      <xdr:rowOff>83820</xdr:rowOff>
    </xdr:to>
    <xdr:pic>
      <xdr:nvPicPr>
        <xdr:cNvPr id="3253" name="Picture 7" descr="Conselleria de Hacienda y Administración Pública de la Generalitat Valenci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" y="1866900"/>
          <a:ext cx="2804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32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8</xdr:row>
      <xdr:rowOff>175260</xdr:rowOff>
    </xdr:from>
    <xdr:to>
      <xdr:col>6</xdr:col>
      <xdr:colOff>205740</xdr:colOff>
      <xdr:row>12</xdr:row>
      <xdr:rowOff>15240</xdr:rowOff>
    </xdr:to>
    <xdr:pic>
      <xdr:nvPicPr>
        <xdr:cNvPr id="4" name="3 Imagen" descr="Conselleria de Hacienda y Modelo Económic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2540" y="186690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3073" name="Desplegable 3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3074" name="Desplegable 4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3075" name="Desplegable 5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3076" name="Desplegable 6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3077" name="Desplegable 7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9"/>
  <sheetViews>
    <sheetView showGridLines="0" zoomScale="55" zoomScaleNormal="55" workbookViewId="0">
      <selection activeCell="D9" sqref="D9"/>
    </sheetView>
  </sheetViews>
  <sheetFormatPr baseColWidth="10" defaultRowHeight="15" x14ac:dyDescent="0.25"/>
  <cols>
    <col min="1" max="5" width="45.28515625" customWidth="1"/>
  </cols>
  <sheetData>
    <row r="2" spans="1:4" ht="88.5" customHeight="1" thickBot="1" x14ac:dyDescent="0.3">
      <c r="A2" s="82" t="s">
        <v>7</v>
      </c>
      <c r="B2" s="82"/>
      <c r="C2" s="82"/>
      <c r="D2" s="82"/>
    </row>
    <row r="3" spans="1:4" s="2" customFormat="1" ht="54" customHeight="1" thickTop="1" x14ac:dyDescent="0.25">
      <c r="A3" s="83" t="s">
        <v>4</v>
      </c>
      <c r="B3" s="86" t="s">
        <v>5</v>
      </c>
      <c r="C3" s="86" t="s">
        <v>3</v>
      </c>
      <c r="D3" s="86" t="s">
        <v>6</v>
      </c>
    </row>
    <row r="4" spans="1:4" ht="48" customHeight="1" x14ac:dyDescent="0.25">
      <c r="A4" s="84"/>
      <c r="B4" s="87"/>
      <c r="C4" s="87"/>
      <c r="D4" s="87"/>
    </row>
    <row r="5" spans="1:4" ht="108" customHeight="1" thickBot="1" x14ac:dyDescent="0.3">
      <c r="A5" s="85"/>
      <c r="B5" s="88"/>
      <c r="C5" s="88"/>
      <c r="D5" s="88"/>
    </row>
    <row r="6" spans="1:4" ht="38.25" customHeight="1" thickTop="1" x14ac:dyDescent="0.3">
      <c r="A6" s="5" t="s">
        <v>0</v>
      </c>
      <c r="B6" s="23">
        <v>26.68</v>
      </c>
      <c r="C6" s="23">
        <v>21.15</v>
      </c>
      <c r="D6" s="23">
        <v>21.33</v>
      </c>
    </row>
    <row r="7" spans="1:4" s="1" customFormat="1" ht="38.25" customHeight="1" x14ac:dyDescent="0.3">
      <c r="A7" s="6" t="s">
        <v>1</v>
      </c>
      <c r="B7" s="3">
        <v>30.96</v>
      </c>
      <c r="C7" s="3">
        <v>23.25</v>
      </c>
      <c r="D7" s="3">
        <v>18.260000000000002</v>
      </c>
    </row>
    <row r="8" spans="1:4" s="1" customFormat="1" ht="38.25" customHeight="1" thickBot="1" x14ac:dyDescent="0.35">
      <c r="A8" s="7" t="s">
        <v>2</v>
      </c>
      <c r="B8" s="4">
        <v>22.54</v>
      </c>
      <c r="C8" s="4">
        <v>17.600000000000001</v>
      </c>
      <c r="D8" s="4">
        <v>27.43</v>
      </c>
    </row>
    <row r="9" spans="1:4" ht="15.75" thickTop="1" x14ac:dyDescent="0.25"/>
  </sheetData>
  <sheetProtection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honeticPr fontId="0" type="noConversion"/>
  <pageMargins left="0.7" right="0.7" top="0.75" bottom="0.75" header="0.3" footer="0.3"/>
  <pageSetup paperSize="9" scale="1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zoomScale="70" zoomScaleNormal="70" workbookViewId="0">
      <selection activeCell="C14" sqref="C14"/>
    </sheetView>
  </sheetViews>
  <sheetFormatPr baseColWidth="10" defaultColWidth="11.5703125" defaultRowHeight="15" x14ac:dyDescent="0.25"/>
  <cols>
    <col min="1" max="1" width="46.28515625" style="45" customWidth="1"/>
    <col min="2" max="4" width="11.5703125" style="45"/>
    <col min="5" max="6" width="13.7109375" style="45" customWidth="1"/>
    <col min="7" max="7" width="11.5703125" style="45"/>
    <col min="8" max="8" width="15.5703125" style="45" customWidth="1"/>
    <col min="9" max="9" width="13.7109375" style="45" customWidth="1"/>
    <col min="10" max="20" width="11.5703125" style="45"/>
    <col min="21" max="21" width="13.28515625" style="45" customWidth="1"/>
    <col min="22" max="22" width="15.28515625" style="45" customWidth="1"/>
    <col min="23" max="23" width="14.85546875" style="45" customWidth="1"/>
    <col min="24" max="24" width="13.28515625" style="45" customWidth="1"/>
    <col min="25" max="25" width="16.28515625" style="45" customWidth="1"/>
    <col min="26" max="16384" width="11.5703125" style="45"/>
  </cols>
  <sheetData>
    <row r="1" spans="1:25" s="50" customFormat="1" ht="22.9" customHeight="1" thickBot="1" x14ac:dyDescent="0.3">
      <c r="A1" s="89" t="s">
        <v>196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25" s="50" customFormat="1" ht="15.75" thickBot="1" x14ac:dyDescent="0.3">
      <c r="A2" s="92" t="s">
        <v>201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1:25" s="50" customFormat="1" ht="15.75" thickBot="1" x14ac:dyDescent="0.3">
      <c r="A3" s="95" t="s">
        <v>253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25" ht="15.75" thickBot="1" x14ac:dyDescent="0.3">
      <c r="A4" s="106" t="s">
        <v>190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s="49" customFormat="1" ht="70.900000000000006" customHeight="1" thickBot="1" x14ac:dyDescent="0.3">
      <c r="A5" s="101" t="s">
        <v>191</v>
      </c>
      <c r="B5" s="103" t="s">
        <v>9</v>
      </c>
      <c r="C5" s="104"/>
      <c r="D5" s="105"/>
      <c r="E5" s="103" t="s">
        <v>10</v>
      </c>
      <c r="F5" s="104"/>
      <c r="G5" s="104"/>
      <c r="H5" s="104"/>
      <c r="I5" s="104"/>
      <c r="J5" s="104"/>
      <c r="K5" s="105"/>
      <c r="L5" s="103" t="s">
        <v>11</v>
      </c>
      <c r="M5" s="104"/>
      <c r="N5" s="104"/>
      <c r="O5" s="104"/>
      <c r="P5" s="104"/>
      <c r="Q5" s="104"/>
      <c r="R5" s="105"/>
      <c r="S5" s="103" t="s">
        <v>12</v>
      </c>
      <c r="T5" s="104"/>
      <c r="U5" s="105"/>
      <c r="V5" s="103" t="s">
        <v>0</v>
      </c>
      <c r="W5" s="104"/>
      <c r="X5" s="105"/>
      <c r="Y5" s="101" t="s">
        <v>13</v>
      </c>
    </row>
    <row r="6" spans="1:25" s="49" customFormat="1" ht="15.75" thickBot="1" x14ac:dyDescent="0.3">
      <c r="A6" s="107"/>
      <c r="B6" s="101" t="s">
        <v>14</v>
      </c>
      <c r="C6" s="101" t="s">
        <v>15</v>
      </c>
      <c r="D6" s="101" t="s">
        <v>0</v>
      </c>
      <c r="E6" s="103" t="s">
        <v>14</v>
      </c>
      <c r="F6" s="104"/>
      <c r="G6" s="105"/>
      <c r="H6" s="103" t="s">
        <v>15</v>
      </c>
      <c r="I6" s="104"/>
      <c r="J6" s="105"/>
      <c r="K6" s="101" t="s">
        <v>0</v>
      </c>
      <c r="L6" s="103" t="s">
        <v>192</v>
      </c>
      <c r="M6" s="104"/>
      <c r="N6" s="105"/>
      <c r="O6" s="103" t="s">
        <v>15</v>
      </c>
      <c r="P6" s="104"/>
      <c r="Q6" s="105"/>
      <c r="R6" s="101" t="s">
        <v>0</v>
      </c>
      <c r="S6" s="101" t="s">
        <v>14</v>
      </c>
      <c r="T6" s="101" t="s">
        <v>15</v>
      </c>
      <c r="U6" s="101" t="s">
        <v>0</v>
      </c>
      <c r="V6" s="101" t="s">
        <v>14</v>
      </c>
      <c r="W6" s="101" t="s">
        <v>15</v>
      </c>
      <c r="X6" s="101" t="s">
        <v>0</v>
      </c>
      <c r="Y6" s="107"/>
    </row>
    <row r="7" spans="1:25" s="49" customFormat="1" ht="43.15" customHeight="1" thickBot="1" x14ac:dyDescent="0.3">
      <c r="A7" s="102"/>
      <c r="B7" s="102"/>
      <c r="C7" s="102"/>
      <c r="D7" s="102"/>
      <c r="E7" s="48" t="s">
        <v>16</v>
      </c>
      <c r="F7" s="48" t="s">
        <v>17</v>
      </c>
      <c r="G7" s="48" t="s">
        <v>0</v>
      </c>
      <c r="H7" s="48" t="s">
        <v>16</v>
      </c>
      <c r="I7" s="48" t="s">
        <v>17</v>
      </c>
      <c r="J7" s="48" t="s">
        <v>0</v>
      </c>
      <c r="K7" s="102"/>
      <c r="L7" s="48" t="s">
        <v>18</v>
      </c>
      <c r="M7" s="48" t="s">
        <v>19</v>
      </c>
      <c r="N7" s="48" t="s">
        <v>0</v>
      </c>
      <c r="O7" s="48" t="s">
        <v>18</v>
      </c>
      <c r="P7" s="48" t="s">
        <v>19</v>
      </c>
      <c r="Q7" s="48" t="s">
        <v>0</v>
      </c>
      <c r="R7" s="102"/>
      <c r="S7" s="102"/>
      <c r="T7" s="102"/>
      <c r="U7" s="102"/>
      <c r="V7" s="102"/>
      <c r="W7" s="102"/>
      <c r="X7" s="102"/>
      <c r="Y7" s="102"/>
    </row>
    <row r="8" spans="1:25" ht="15.75" thickBot="1" x14ac:dyDescent="0.3">
      <c r="A8" s="46" t="s">
        <v>20</v>
      </c>
      <c r="B8" s="56"/>
      <c r="C8" s="47">
        <v>612.84</v>
      </c>
      <c r="D8" s="55">
        <f>SUM(B8:C8)</f>
        <v>612.84</v>
      </c>
      <c r="E8" s="56"/>
      <c r="F8" s="56"/>
      <c r="G8" s="55">
        <f>SUM(E8:F8)</f>
        <v>0</v>
      </c>
      <c r="H8" s="47"/>
      <c r="I8" s="47"/>
      <c r="J8" s="55">
        <f>SUM(H8:I8)</f>
        <v>0</v>
      </c>
      <c r="K8" s="55">
        <f>+G8+J8</f>
        <v>0</v>
      </c>
      <c r="L8" s="56"/>
      <c r="M8" s="56"/>
      <c r="N8" s="55">
        <f>SUM(L8:M8)</f>
        <v>0</v>
      </c>
      <c r="O8" s="47"/>
      <c r="P8" s="47"/>
      <c r="Q8" s="55">
        <f t="shared" ref="Q8:Q23" si="0">SUM(O8:P8)</f>
        <v>0</v>
      </c>
      <c r="R8" s="55">
        <f>+N8+Q8</f>
        <v>0</v>
      </c>
      <c r="S8" s="56"/>
      <c r="T8" s="47"/>
      <c r="U8" s="55">
        <f t="shared" ref="U8:U23" si="1">SUM(S8:T8)</f>
        <v>0</v>
      </c>
      <c r="V8" s="55">
        <f>+B8+G8+N8+S8</f>
        <v>0</v>
      </c>
      <c r="W8" s="55">
        <f>+C8+J8+Q8+T8</f>
        <v>612.84</v>
      </c>
      <c r="X8" s="55">
        <f>SUM(V8:W8)</f>
        <v>612.84</v>
      </c>
      <c r="Y8" s="52"/>
    </row>
    <row r="9" spans="1:25" ht="15.75" thickBot="1" x14ac:dyDescent="0.3">
      <c r="A9" s="46" t="s">
        <v>21</v>
      </c>
      <c r="B9" s="56"/>
      <c r="C9" s="47">
        <v>1101.46</v>
      </c>
      <c r="D9" s="55">
        <f t="shared" ref="D9:D14" si="2">SUM(B9:C9)</f>
        <v>1101.46</v>
      </c>
      <c r="E9" s="56"/>
      <c r="F9" s="56"/>
      <c r="G9" s="55">
        <f t="shared" ref="G9:G14" si="3">SUM(E9:F9)</f>
        <v>0</v>
      </c>
      <c r="H9" s="47"/>
      <c r="I9" s="47">
        <v>0</v>
      </c>
      <c r="J9" s="55">
        <f t="shared" ref="J9:J14" si="4">SUM(H9:I9)</f>
        <v>0</v>
      </c>
      <c r="K9" s="55">
        <f t="shared" ref="K9:K23" si="5">+G9+J9</f>
        <v>0</v>
      </c>
      <c r="L9" s="56"/>
      <c r="M9" s="56"/>
      <c r="N9" s="55">
        <f>SUM(L9:M9)</f>
        <v>0</v>
      </c>
      <c r="O9" s="47"/>
      <c r="P9" s="47"/>
      <c r="Q9" s="55">
        <f t="shared" si="0"/>
        <v>0</v>
      </c>
      <c r="R9" s="55">
        <f t="shared" ref="R9:R23" si="6">+N9+Q9</f>
        <v>0</v>
      </c>
      <c r="S9" s="56"/>
      <c r="T9" s="47"/>
      <c r="U9" s="55">
        <f t="shared" si="1"/>
        <v>0</v>
      </c>
      <c r="V9" s="55">
        <f t="shared" ref="V9:V23" si="7">+B9+G9+N9+S9</f>
        <v>0</v>
      </c>
      <c r="W9" s="55">
        <f t="shared" ref="W9:W23" si="8">+C9+J9+Q9+T9</f>
        <v>1101.46</v>
      </c>
      <c r="X9" s="55">
        <f t="shared" ref="X9:X23" si="9">SUM(V9:W9)</f>
        <v>1101.46</v>
      </c>
      <c r="Y9" s="52"/>
    </row>
    <row r="10" spans="1:25" ht="15.75" thickBot="1" x14ac:dyDescent="0.3">
      <c r="A10" s="46" t="s">
        <v>22</v>
      </c>
      <c r="B10" s="56"/>
      <c r="C10" s="47">
        <v>0</v>
      </c>
      <c r="D10" s="55">
        <f t="shared" si="2"/>
        <v>0</v>
      </c>
      <c r="E10" s="56"/>
      <c r="F10" s="56"/>
      <c r="G10" s="55">
        <f t="shared" si="3"/>
        <v>0</v>
      </c>
      <c r="H10" s="47"/>
      <c r="I10" s="47"/>
      <c r="J10" s="55">
        <f t="shared" si="4"/>
        <v>0</v>
      </c>
      <c r="K10" s="55">
        <f t="shared" si="5"/>
        <v>0</v>
      </c>
      <c r="L10" s="56"/>
      <c r="M10" s="56"/>
      <c r="N10" s="55">
        <f>SUM(L10:M10)</f>
        <v>0</v>
      </c>
      <c r="O10" s="47"/>
      <c r="P10" s="47"/>
      <c r="Q10" s="55">
        <f t="shared" si="0"/>
        <v>0</v>
      </c>
      <c r="R10" s="55">
        <f t="shared" si="6"/>
        <v>0</v>
      </c>
      <c r="S10" s="56"/>
      <c r="T10" s="47"/>
      <c r="U10" s="55">
        <f t="shared" si="1"/>
        <v>0</v>
      </c>
      <c r="V10" s="55">
        <f t="shared" si="7"/>
        <v>0</v>
      </c>
      <c r="W10" s="55">
        <f t="shared" si="8"/>
        <v>0</v>
      </c>
      <c r="X10" s="55">
        <f t="shared" si="9"/>
        <v>0</v>
      </c>
      <c r="Y10" s="52"/>
    </row>
    <row r="11" spans="1:25" ht="15.75" thickBot="1" x14ac:dyDescent="0.3">
      <c r="A11" s="46" t="s">
        <v>23</v>
      </c>
      <c r="B11" s="56"/>
      <c r="C11" s="47">
        <v>67.17</v>
      </c>
      <c r="D11" s="55">
        <f t="shared" si="2"/>
        <v>67.17</v>
      </c>
      <c r="E11" s="56"/>
      <c r="F11" s="56"/>
      <c r="G11" s="55">
        <f t="shared" si="3"/>
        <v>0</v>
      </c>
      <c r="H11" s="47"/>
      <c r="I11" s="47"/>
      <c r="J11" s="55">
        <f t="shared" si="4"/>
        <v>0</v>
      </c>
      <c r="K11" s="55">
        <f t="shared" si="5"/>
        <v>0</v>
      </c>
      <c r="L11" s="56"/>
      <c r="M11" s="56"/>
      <c r="N11" s="55">
        <f>SUM(L11:M11)</f>
        <v>0</v>
      </c>
      <c r="O11" s="47"/>
      <c r="P11" s="47"/>
      <c r="Q11" s="55">
        <f t="shared" si="0"/>
        <v>0</v>
      </c>
      <c r="R11" s="55">
        <f t="shared" si="6"/>
        <v>0</v>
      </c>
      <c r="S11" s="56"/>
      <c r="T11" s="47"/>
      <c r="U11" s="55">
        <f t="shared" si="1"/>
        <v>0</v>
      </c>
      <c r="V11" s="55">
        <f t="shared" si="7"/>
        <v>0</v>
      </c>
      <c r="W11" s="55">
        <f t="shared" si="8"/>
        <v>67.17</v>
      </c>
      <c r="X11" s="55">
        <f t="shared" si="9"/>
        <v>67.17</v>
      </c>
      <c r="Y11" s="52"/>
    </row>
    <row r="12" spans="1:25" ht="15.75" thickBot="1" x14ac:dyDescent="0.3">
      <c r="A12" s="51" t="s">
        <v>1</v>
      </c>
      <c r="B12" s="55">
        <f>SUM(B8:B11)</f>
        <v>0</v>
      </c>
      <c r="C12" s="55">
        <f t="shared" ref="C12:Y12" si="10">SUM(C8:C11)</f>
        <v>1781.4700000000003</v>
      </c>
      <c r="D12" s="55">
        <f t="shared" si="10"/>
        <v>1781.4700000000003</v>
      </c>
      <c r="E12" s="55">
        <f t="shared" si="10"/>
        <v>0</v>
      </c>
      <c r="F12" s="55">
        <f t="shared" si="10"/>
        <v>0</v>
      </c>
      <c r="G12" s="55">
        <f t="shared" si="10"/>
        <v>0</v>
      </c>
      <c r="H12" s="55">
        <f t="shared" si="10"/>
        <v>0</v>
      </c>
      <c r="I12" s="55">
        <f t="shared" si="10"/>
        <v>0</v>
      </c>
      <c r="J12" s="55">
        <f t="shared" si="10"/>
        <v>0</v>
      </c>
      <c r="K12" s="55">
        <f t="shared" si="5"/>
        <v>0</v>
      </c>
      <c r="L12" s="55">
        <f t="shared" si="10"/>
        <v>0</v>
      </c>
      <c r="M12" s="55">
        <f t="shared" si="10"/>
        <v>0</v>
      </c>
      <c r="N12" s="55">
        <f t="shared" si="10"/>
        <v>0</v>
      </c>
      <c r="O12" s="55">
        <f t="shared" si="10"/>
        <v>0</v>
      </c>
      <c r="P12" s="55">
        <f t="shared" si="10"/>
        <v>0</v>
      </c>
      <c r="Q12" s="55">
        <f t="shared" si="0"/>
        <v>0</v>
      </c>
      <c r="R12" s="55">
        <f t="shared" si="6"/>
        <v>0</v>
      </c>
      <c r="S12" s="55">
        <f t="shared" si="10"/>
        <v>0</v>
      </c>
      <c r="T12" s="55">
        <f t="shared" si="10"/>
        <v>0</v>
      </c>
      <c r="U12" s="55">
        <f t="shared" si="1"/>
        <v>0</v>
      </c>
      <c r="V12" s="55">
        <f t="shared" si="7"/>
        <v>0</v>
      </c>
      <c r="W12" s="55">
        <f t="shared" si="8"/>
        <v>1781.4700000000003</v>
      </c>
      <c r="X12" s="55">
        <f t="shared" si="9"/>
        <v>1781.4700000000003</v>
      </c>
      <c r="Y12" s="55">
        <f t="shared" si="10"/>
        <v>0</v>
      </c>
    </row>
    <row r="13" spans="1:25" ht="15.75" thickBot="1" x14ac:dyDescent="0.3">
      <c r="A13" s="46" t="s">
        <v>24</v>
      </c>
      <c r="B13" s="56"/>
      <c r="C13" s="47">
        <v>574.78</v>
      </c>
      <c r="D13" s="55">
        <f t="shared" si="2"/>
        <v>574.78</v>
      </c>
      <c r="E13" s="56"/>
      <c r="F13" s="56"/>
      <c r="G13" s="55">
        <f t="shared" si="3"/>
        <v>0</v>
      </c>
      <c r="H13" s="47"/>
      <c r="I13" s="47">
        <v>0</v>
      </c>
      <c r="J13" s="55">
        <f t="shared" si="4"/>
        <v>0</v>
      </c>
      <c r="K13" s="55">
        <f t="shared" si="5"/>
        <v>0</v>
      </c>
      <c r="L13" s="56"/>
      <c r="M13" s="56"/>
      <c r="N13" s="55">
        <f>SUM(L13:M13)</f>
        <v>0</v>
      </c>
      <c r="O13" s="47"/>
      <c r="P13" s="47"/>
      <c r="Q13" s="55">
        <f t="shared" si="0"/>
        <v>0</v>
      </c>
      <c r="R13" s="55">
        <f t="shared" si="6"/>
        <v>0</v>
      </c>
      <c r="S13" s="56"/>
      <c r="T13" s="47"/>
      <c r="U13" s="55">
        <f t="shared" si="1"/>
        <v>0</v>
      </c>
      <c r="V13" s="55">
        <f t="shared" si="7"/>
        <v>0</v>
      </c>
      <c r="W13" s="55">
        <f t="shared" si="8"/>
        <v>574.78</v>
      </c>
      <c r="X13" s="55">
        <f t="shared" si="9"/>
        <v>574.78</v>
      </c>
      <c r="Y13" s="52"/>
    </row>
    <row r="14" spans="1:25" ht="15.75" thickBot="1" x14ac:dyDescent="0.3">
      <c r="A14" s="46" t="s">
        <v>25</v>
      </c>
      <c r="B14" s="56"/>
      <c r="C14" s="47"/>
      <c r="D14" s="55">
        <f t="shared" si="2"/>
        <v>0</v>
      </c>
      <c r="E14" s="56"/>
      <c r="F14" s="56"/>
      <c r="G14" s="55">
        <f t="shared" si="3"/>
        <v>0</v>
      </c>
      <c r="H14" s="47"/>
      <c r="I14" s="47"/>
      <c r="J14" s="55">
        <f t="shared" si="4"/>
        <v>0</v>
      </c>
      <c r="K14" s="55">
        <f t="shared" si="5"/>
        <v>0</v>
      </c>
      <c r="L14" s="56"/>
      <c r="M14" s="56"/>
      <c r="N14" s="55">
        <f>SUM(L14:M14)</f>
        <v>0</v>
      </c>
      <c r="O14" s="47"/>
      <c r="P14" s="47"/>
      <c r="Q14" s="55">
        <f t="shared" si="0"/>
        <v>0</v>
      </c>
      <c r="R14" s="55">
        <f t="shared" si="6"/>
        <v>0</v>
      </c>
      <c r="S14" s="56"/>
      <c r="T14" s="47"/>
      <c r="U14" s="55">
        <f t="shared" si="1"/>
        <v>0</v>
      </c>
      <c r="V14" s="55">
        <f t="shared" si="7"/>
        <v>0</v>
      </c>
      <c r="W14" s="55">
        <f t="shared" si="8"/>
        <v>0</v>
      </c>
      <c r="X14" s="55">
        <f t="shared" si="9"/>
        <v>0</v>
      </c>
      <c r="Y14" s="52"/>
    </row>
    <row r="15" spans="1:25" ht="15.75" thickBot="1" x14ac:dyDescent="0.3">
      <c r="A15" s="51" t="s">
        <v>2</v>
      </c>
      <c r="B15" s="55">
        <f>SUM(B13:B14)</f>
        <v>0</v>
      </c>
      <c r="C15" s="55">
        <f t="shared" ref="C15:Y15" si="11">SUM(C13:C14)</f>
        <v>574.78</v>
      </c>
      <c r="D15" s="55">
        <f t="shared" si="11"/>
        <v>574.78</v>
      </c>
      <c r="E15" s="55">
        <f t="shared" si="11"/>
        <v>0</v>
      </c>
      <c r="F15" s="55">
        <f t="shared" si="11"/>
        <v>0</v>
      </c>
      <c r="G15" s="55">
        <f t="shared" si="11"/>
        <v>0</v>
      </c>
      <c r="H15" s="55">
        <f t="shared" si="11"/>
        <v>0</v>
      </c>
      <c r="I15" s="55">
        <f t="shared" si="11"/>
        <v>0</v>
      </c>
      <c r="J15" s="55">
        <f t="shared" si="11"/>
        <v>0</v>
      </c>
      <c r="K15" s="55">
        <f t="shared" si="5"/>
        <v>0</v>
      </c>
      <c r="L15" s="55">
        <f t="shared" si="11"/>
        <v>0</v>
      </c>
      <c r="M15" s="55">
        <f t="shared" si="11"/>
        <v>0</v>
      </c>
      <c r="N15" s="55">
        <f t="shared" si="11"/>
        <v>0</v>
      </c>
      <c r="O15" s="55">
        <f t="shared" si="11"/>
        <v>0</v>
      </c>
      <c r="P15" s="55">
        <f t="shared" si="11"/>
        <v>0</v>
      </c>
      <c r="Q15" s="55">
        <f t="shared" si="0"/>
        <v>0</v>
      </c>
      <c r="R15" s="55">
        <f t="shared" si="6"/>
        <v>0</v>
      </c>
      <c r="S15" s="55">
        <f t="shared" si="11"/>
        <v>0</v>
      </c>
      <c r="T15" s="55">
        <f t="shared" si="11"/>
        <v>0</v>
      </c>
      <c r="U15" s="55">
        <f t="shared" si="1"/>
        <v>0</v>
      </c>
      <c r="V15" s="55">
        <f t="shared" si="7"/>
        <v>0</v>
      </c>
      <c r="W15" s="55">
        <f t="shared" si="8"/>
        <v>574.78</v>
      </c>
      <c r="X15" s="55">
        <f t="shared" si="9"/>
        <v>574.78</v>
      </c>
      <c r="Y15" s="55">
        <f t="shared" si="11"/>
        <v>0</v>
      </c>
    </row>
    <row r="16" spans="1:25" ht="15.75" thickBot="1" x14ac:dyDescent="0.3">
      <c r="A16" s="51" t="s">
        <v>26</v>
      </c>
      <c r="B16" s="55">
        <f>+B12+B15</f>
        <v>0</v>
      </c>
      <c r="C16" s="55">
        <f t="shared" ref="C16:Y16" si="12">+C12+C15</f>
        <v>2356.25</v>
      </c>
      <c r="D16" s="55">
        <f t="shared" si="12"/>
        <v>2356.25</v>
      </c>
      <c r="E16" s="55">
        <f t="shared" si="12"/>
        <v>0</v>
      </c>
      <c r="F16" s="55">
        <f t="shared" si="12"/>
        <v>0</v>
      </c>
      <c r="G16" s="55">
        <f t="shared" si="12"/>
        <v>0</v>
      </c>
      <c r="H16" s="55">
        <f t="shared" si="12"/>
        <v>0</v>
      </c>
      <c r="I16" s="55">
        <f t="shared" si="12"/>
        <v>0</v>
      </c>
      <c r="J16" s="55">
        <f t="shared" si="12"/>
        <v>0</v>
      </c>
      <c r="K16" s="55">
        <f t="shared" si="5"/>
        <v>0</v>
      </c>
      <c r="L16" s="55">
        <f t="shared" si="12"/>
        <v>0</v>
      </c>
      <c r="M16" s="55">
        <f t="shared" si="12"/>
        <v>0</v>
      </c>
      <c r="N16" s="55">
        <f t="shared" si="12"/>
        <v>0</v>
      </c>
      <c r="O16" s="55">
        <f t="shared" si="12"/>
        <v>0</v>
      </c>
      <c r="P16" s="55">
        <f t="shared" si="12"/>
        <v>0</v>
      </c>
      <c r="Q16" s="55">
        <f t="shared" si="0"/>
        <v>0</v>
      </c>
      <c r="R16" s="55">
        <f t="shared" si="6"/>
        <v>0</v>
      </c>
      <c r="S16" s="55">
        <f t="shared" si="12"/>
        <v>0</v>
      </c>
      <c r="T16" s="55">
        <f t="shared" si="12"/>
        <v>0</v>
      </c>
      <c r="U16" s="55">
        <f t="shared" si="1"/>
        <v>0</v>
      </c>
      <c r="V16" s="55">
        <f t="shared" si="7"/>
        <v>0</v>
      </c>
      <c r="W16" s="55">
        <f t="shared" si="8"/>
        <v>2356.25</v>
      </c>
      <c r="X16" s="55">
        <f t="shared" si="9"/>
        <v>2356.25</v>
      </c>
      <c r="Y16" s="55">
        <f t="shared" si="12"/>
        <v>0</v>
      </c>
    </row>
    <row r="17" spans="1:25" ht="15.75" thickBot="1" x14ac:dyDescent="0.3">
      <c r="A17" s="46" t="s">
        <v>27</v>
      </c>
      <c r="B17" s="56"/>
      <c r="C17" s="47"/>
      <c r="D17" s="55">
        <f t="shared" ref="D17:D23" si="13">SUM(B17:C17)</f>
        <v>0</v>
      </c>
      <c r="E17" s="56"/>
      <c r="F17" s="56"/>
      <c r="G17" s="55">
        <f t="shared" ref="G17:G23" si="14">SUM(E17:F17)</f>
        <v>0</v>
      </c>
      <c r="H17" s="47"/>
      <c r="I17" s="47"/>
      <c r="J17" s="55">
        <f t="shared" ref="J17:J23" si="15">SUM(H17:I17)</f>
        <v>0</v>
      </c>
      <c r="K17" s="55">
        <f t="shared" si="5"/>
        <v>0</v>
      </c>
      <c r="L17" s="56"/>
      <c r="M17" s="56"/>
      <c r="N17" s="55">
        <f t="shared" ref="N17:N23" si="16">SUM(L17:M17)</f>
        <v>0</v>
      </c>
      <c r="O17" s="47"/>
      <c r="P17" s="47"/>
      <c r="Q17" s="55">
        <f t="shared" si="0"/>
        <v>0</v>
      </c>
      <c r="R17" s="55">
        <f t="shared" si="6"/>
        <v>0</v>
      </c>
      <c r="S17" s="56"/>
      <c r="T17" s="47"/>
      <c r="U17" s="55">
        <f t="shared" si="1"/>
        <v>0</v>
      </c>
      <c r="V17" s="55">
        <f t="shared" si="7"/>
        <v>0</v>
      </c>
      <c r="W17" s="55">
        <f t="shared" si="8"/>
        <v>0</v>
      </c>
      <c r="X17" s="55">
        <f t="shared" si="9"/>
        <v>0</v>
      </c>
      <c r="Y17" s="52"/>
    </row>
    <row r="18" spans="1:25" ht="23.25" thickBot="1" x14ac:dyDescent="0.3">
      <c r="A18" s="46" t="s">
        <v>28</v>
      </c>
      <c r="B18" s="56"/>
      <c r="C18" s="47"/>
      <c r="D18" s="55">
        <f t="shared" si="13"/>
        <v>0</v>
      </c>
      <c r="E18" s="56"/>
      <c r="F18" s="56"/>
      <c r="G18" s="55">
        <f t="shared" si="14"/>
        <v>0</v>
      </c>
      <c r="H18" s="47"/>
      <c r="I18" s="47"/>
      <c r="J18" s="55">
        <f t="shared" si="15"/>
        <v>0</v>
      </c>
      <c r="K18" s="55">
        <f t="shared" si="5"/>
        <v>0</v>
      </c>
      <c r="L18" s="56"/>
      <c r="M18" s="56"/>
      <c r="N18" s="55">
        <f t="shared" si="16"/>
        <v>0</v>
      </c>
      <c r="O18" s="47"/>
      <c r="P18" s="47"/>
      <c r="Q18" s="55">
        <f t="shared" si="0"/>
        <v>0</v>
      </c>
      <c r="R18" s="55">
        <f t="shared" si="6"/>
        <v>0</v>
      </c>
      <c r="S18" s="56"/>
      <c r="T18" s="47"/>
      <c r="U18" s="55">
        <f t="shared" si="1"/>
        <v>0</v>
      </c>
      <c r="V18" s="55">
        <f t="shared" si="7"/>
        <v>0</v>
      </c>
      <c r="W18" s="55">
        <f t="shared" si="8"/>
        <v>0</v>
      </c>
      <c r="X18" s="55">
        <f t="shared" si="9"/>
        <v>0</v>
      </c>
      <c r="Y18" s="52"/>
    </row>
    <row r="19" spans="1:25" ht="23.25" thickBot="1" x14ac:dyDescent="0.3">
      <c r="A19" s="46" t="s">
        <v>29</v>
      </c>
      <c r="B19" s="56"/>
      <c r="C19" s="47"/>
      <c r="D19" s="55">
        <f t="shared" si="13"/>
        <v>0</v>
      </c>
      <c r="E19" s="56"/>
      <c r="F19" s="56"/>
      <c r="G19" s="55">
        <f t="shared" si="14"/>
        <v>0</v>
      </c>
      <c r="H19" s="47"/>
      <c r="I19" s="47"/>
      <c r="J19" s="55">
        <f t="shared" si="15"/>
        <v>0</v>
      </c>
      <c r="K19" s="55">
        <f t="shared" si="5"/>
        <v>0</v>
      </c>
      <c r="L19" s="56"/>
      <c r="M19" s="56"/>
      <c r="N19" s="55">
        <f t="shared" si="16"/>
        <v>0</v>
      </c>
      <c r="O19" s="47"/>
      <c r="P19" s="47"/>
      <c r="Q19" s="55">
        <f t="shared" si="0"/>
        <v>0</v>
      </c>
      <c r="R19" s="55">
        <f t="shared" si="6"/>
        <v>0</v>
      </c>
      <c r="S19" s="56"/>
      <c r="T19" s="47"/>
      <c r="U19" s="55">
        <f t="shared" si="1"/>
        <v>0</v>
      </c>
      <c r="V19" s="55">
        <f t="shared" si="7"/>
        <v>0</v>
      </c>
      <c r="W19" s="55">
        <f t="shared" si="8"/>
        <v>0</v>
      </c>
      <c r="X19" s="55">
        <f t="shared" si="9"/>
        <v>0</v>
      </c>
      <c r="Y19" s="52"/>
    </row>
    <row r="20" spans="1:25" ht="15.75" thickBot="1" x14ac:dyDescent="0.3">
      <c r="A20" s="46" t="s">
        <v>30</v>
      </c>
      <c r="B20" s="56"/>
      <c r="C20" s="47"/>
      <c r="D20" s="55">
        <f t="shared" si="13"/>
        <v>0</v>
      </c>
      <c r="E20" s="56"/>
      <c r="F20" s="56"/>
      <c r="G20" s="55">
        <f t="shared" si="14"/>
        <v>0</v>
      </c>
      <c r="H20" s="47"/>
      <c r="I20" s="47"/>
      <c r="J20" s="55">
        <f t="shared" si="15"/>
        <v>0</v>
      </c>
      <c r="K20" s="55">
        <f t="shared" si="5"/>
        <v>0</v>
      </c>
      <c r="L20" s="56"/>
      <c r="M20" s="56"/>
      <c r="N20" s="55">
        <f t="shared" si="16"/>
        <v>0</v>
      </c>
      <c r="O20" s="47"/>
      <c r="P20" s="47"/>
      <c r="Q20" s="55">
        <f t="shared" si="0"/>
        <v>0</v>
      </c>
      <c r="R20" s="55">
        <f t="shared" si="6"/>
        <v>0</v>
      </c>
      <c r="S20" s="56"/>
      <c r="T20" s="47"/>
      <c r="U20" s="55">
        <f t="shared" si="1"/>
        <v>0</v>
      </c>
      <c r="V20" s="55">
        <f t="shared" si="7"/>
        <v>0</v>
      </c>
      <c r="W20" s="55">
        <f t="shared" si="8"/>
        <v>0</v>
      </c>
      <c r="X20" s="55">
        <f t="shared" si="9"/>
        <v>0</v>
      </c>
      <c r="Y20" s="53"/>
    </row>
    <row r="21" spans="1:25" ht="15.75" thickBot="1" x14ac:dyDescent="0.3">
      <c r="A21" s="46" t="s">
        <v>31</v>
      </c>
      <c r="B21" s="56"/>
      <c r="C21" s="47"/>
      <c r="D21" s="55">
        <f t="shared" si="13"/>
        <v>0</v>
      </c>
      <c r="E21" s="56"/>
      <c r="F21" s="56"/>
      <c r="G21" s="55">
        <f t="shared" si="14"/>
        <v>0</v>
      </c>
      <c r="H21" s="47"/>
      <c r="I21" s="47"/>
      <c r="J21" s="55">
        <f t="shared" si="15"/>
        <v>0</v>
      </c>
      <c r="K21" s="55">
        <f t="shared" si="5"/>
        <v>0</v>
      </c>
      <c r="L21" s="56"/>
      <c r="M21" s="56"/>
      <c r="N21" s="55">
        <f t="shared" si="16"/>
        <v>0</v>
      </c>
      <c r="O21" s="47"/>
      <c r="P21" s="47"/>
      <c r="Q21" s="55">
        <f t="shared" si="0"/>
        <v>0</v>
      </c>
      <c r="R21" s="55">
        <f t="shared" si="6"/>
        <v>0</v>
      </c>
      <c r="S21" s="56"/>
      <c r="T21" s="47"/>
      <c r="U21" s="55">
        <f t="shared" si="1"/>
        <v>0</v>
      </c>
      <c r="V21" s="55">
        <f t="shared" si="7"/>
        <v>0</v>
      </c>
      <c r="W21" s="55">
        <f t="shared" si="8"/>
        <v>0</v>
      </c>
      <c r="X21" s="55">
        <f t="shared" si="9"/>
        <v>0</v>
      </c>
      <c r="Y21" s="53"/>
    </row>
    <row r="22" spans="1:25" ht="15.75" thickBot="1" x14ac:dyDescent="0.3">
      <c r="A22" s="46" t="s">
        <v>32</v>
      </c>
      <c r="B22" s="56"/>
      <c r="C22" s="47"/>
      <c r="D22" s="55">
        <f t="shared" si="13"/>
        <v>0</v>
      </c>
      <c r="E22" s="56"/>
      <c r="F22" s="56"/>
      <c r="G22" s="55">
        <f t="shared" si="14"/>
        <v>0</v>
      </c>
      <c r="H22" s="47"/>
      <c r="I22" s="47"/>
      <c r="J22" s="55">
        <f t="shared" si="15"/>
        <v>0</v>
      </c>
      <c r="K22" s="55">
        <f t="shared" si="5"/>
        <v>0</v>
      </c>
      <c r="L22" s="56"/>
      <c r="M22" s="56"/>
      <c r="N22" s="55">
        <f t="shared" si="16"/>
        <v>0</v>
      </c>
      <c r="O22" s="47"/>
      <c r="P22" s="47"/>
      <c r="Q22" s="55">
        <f t="shared" si="0"/>
        <v>0</v>
      </c>
      <c r="R22" s="55">
        <f t="shared" si="6"/>
        <v>0</v>
      </c>
      <c r="S22" s="56"/>
      <c r="T22" s="47"/>
      <c r="U22" s="55">
        <f t="shared" si="1"/>
        <v>0</v>
      </c>
      <c r="V22" s="55">
        <f t="shared" si="7"/>
        <v>0</v>
      </c>
      <c r="W22" s="55">
        <f t="shared" si="8"/>
        <v>0</v>
      </c>
      <c r="X22" s="55">
        <f t="shared" si="9"/>
        <v>0</v>
      </c>
      <c r="Y22" s="52"/>
    </row>
    <row r="23" spans="1:25" ht="45.75" thickBot="1" x14ac:dyDescent="0.3">
      <c r="A23" s="46" t="s">
        <v>193</v>
      </c>
      <c r="B23" s="56"/>
      <c r="C23" s="47"/>
      <c r="D23" s="55">
        <f t="shared" si="13"/>
        <v>0</v>
      </c>
      <c r="E23" s="56"/>
      <c r="F23" s="56"/>
      <c r="G23" s="55">
        <f t="shared" si="14"/>
        <v>0</v>
      </c>
      <c r="H23" s="47"/>
      <c r="I23" s="47"/>
      <c r="J23" s="55">
        <f t="shared" si="15"/>
        <v>0</v>
      </c>
      <c r="K23" s="55">
        <f t="shared" si="5"/>
        <v>0</v>
      </c>
      <c r="L23" s="56"/>
      <c r="M23" s="56"/>
      <c r="N23" s="55">
        <f t="shared" si="16"/>
        <v>0</v>
      </c>
      <c r="O23" s="47"/>
      <c r="P23" s="47"/>
      <c r="Q23" s="55">
        <f t="shared" si="0"/>
        <v>0</v>
      </c>
      <c r="R23" s="55">
        <f t="shared" si="6"/>
        <v>0</v>
      </c>
      <c r="S23" s="56"/>
      <c r="T23" s="47"/>
      <c r="U23" s="55">
        <f t="shared" si="1"/>
        <v>0</v>
      </c>
      <c r="V23" s="55">
        <f t="shared" si="7"/>
        <v>0</v>
      </c>
      <c r="W23" s="55">
        <f t="shared" si="8"/>
        <v>0</v>
      </c>
      <c r="X23" s="55">
        <f t="shared" si="9"/>
        <v>0</v>
      </c>
      <c r="Y23" s="52"/>
    </row>
    <row r="24" spans="1:25" ht="45.75" thickBot="1" x14ac:dyDescent="0.3">
      <c r="A24" s="51" t="s">
        <v>180</v>
      </c>
      <c r="B24" s="55">
        <f>SUM(B25:B26)</f>
        <v>0</v>
      </c>
      <c r="C24" s="55">
        <f>SUM(C25:C26)</f>
        <v>0</v>
      </c>
      <c r="D24" s="55">
        <f>SUM(B24:C24)</f>
        <v>0</v>
      </c>
      <c r="E24" s="55" t="s">
        <v>191</v>
      </c>
      <c r="F24" s="55" t="s">
        <v>191</v>
      </c>
      <c r="G24" s="55" t="s">
        <v>191</v>
      </c>
      <c r="H24" s="55" t="s">
        <v>191</v>
      </c>
      <c r="I24" s="55" t="s">
        <v>191</v>
      </c>
      <c r="J24" s="55" t="s">
        <v>191</v>
      </c>
      <c r="K24" s="55" t="s">
        <v>191</v>
      </c>
      <c r="L24" s="55" t="s">
        <v>191</v>
      </c>
      <c r="M24" s="55" t="s">
        <v>191</v>
      </c>
      <c r="N24" s="55" t="s">
        <v>191</v>
      </c>
      <c r="O24" s="55" t="s">
        <v>191</v>
      </c>
      <c r="P24" s="55" t="s">
        <v>191</v>
      </c>
      <c r="Q24" s="55" t="s">
        <v>191</v>
      </c>
      <c r="R24" s="55" t="s">
        <v>191</v>
      </c>
      <c r="S24" s="55" t="s">
        <v>191</v>
      </c>
      <c r="T24" s="55" t="s">
        <v>191</v>
      </c>
      <c r="U24" s="55" t="s">
        <v>191</v>
      </c>
      <c r="V24" s="55" t="s">
        <v>191</v>
      </c>
      <c r="W24" s="55" t="s">
        <v>191</v>
      </c>
      <c r="X24" s="55" t="s">
        <v>191</v>
      </c>
      <c r="Y24" s="55" t="s">
        <v>191</v>
      </c>
    </row>
    <row r="25" spans="1:25" ht="15.75" thickBot="1" x14ac:dyDescent="0.3">
      <c r="A25" s="46" t="s">
        <v>194</v>
      </c>
      <c r="B25" s="56"/>
      <c r="C25" s="47"/>
      <c r="D25" s="55">
        <f>SUM(B25:C25)</f>
        <v>0</v>
      </c>
      <c r="E25" s="52" t="s">
        <v>191</v>
      </c>
      <c r="F25" s="52" t="s">
        <v>191</v>
      </c>
      <c r="G25" s="52" t="s">
        <v>191</v>
      </c>
      <c r="H25" s="52" t="s">
        <v>191</v>
      </c>
      <c r="I25" s="52" t="s">
        <v>191</v>
      </c>
      <c r="J25" s="52" t="s">
        <v>191</v>
      </c>
      <c r="K25" s="52" t="s">
        <v>191</v>
      </c>
      <c r="L25" s="52" t="s">
        <v>191</v>
      </c>
      <c r="M25" s="52" t="s">
        <v>191</v>
      </c>
      <c r="N25" s="52" t="s">
        <v>191</v>
      </c>
      <c r="O25" s="52" t="s">
        <v>191</v>
      </c>
      <c r="P25" s="52" t="s">
        <v>191</v>
      </c>
      <c r="Q25" s="52" t="s">
        <v>191</v>
      </c>
      <c r="R25" s="52" t="s">
        <v>191</v>
      </c>
      <c r="S25" s="52" t="s">
        <v>191</v>
      </c>
      <c r="T25" s="52" t="s">
        <v>191</v>
      </c>
      <c r="U25" s="52" t="s">
        <v>191</v>
      </c>
      <c r="V25" s="52" t="s">
        <v>191</v>
      </c>
      <c r="W25" s="52" t="s">
        <v>191</v>
      </c>
      <c r="X25" s="52" t="s">
        <v>191</v>
      </c>
      <c r="Y25" s="52" t="s">
        <v>191</v>
      </c>
    </row>
    <row r="26" spans="1:25" ht="15.75" thickBot="1" x14ac:dyDescent="0.3">
      <c r="A26" s="46" t="s">
        <v>195</v>
      </c>
      <c r="B26" s="56"/>
      <c r="C26" s="47"/>
      <c r="D26" s="55">
        <f>SUM(B26:C26)</f>
        <v>0</v>
      </c>
      <c r="E26" s="52" t="s">
        <v>191</v>
      </c>
      <c r="F26" s="52" t="s">
        <v>191</v>
      </c>
      <c r="G26" s="52" t="s">
        <v>191</v>
      </c>
      <c r="H26" s="52" t="s">
        <v>191</v>
      </c>
      <c r="I26" s="52" t="s">
        <v>191</v>
      </c>
      <c r="J26" s="52" t="s">
        <v>191</v>
      </c>
      <c r="K26" s="52" t="s">
        <v>191</v>
      </c>
      <c r="L26" s="52" t="s">
        <v>191</v>
      </c>
      <c r="M26" s="52" t="s">
        <v>191</v>
      </c>
      <c r="N26" s="52" t="s">
        <v>191</v>
      </c>
      <c r="O26" s="52" t="s">
        <v>191</v>
      </c>
      <c r="P26" s="52" t="s">
        <v>191</v>
      </c>
      <c r="Q26" s="52" t="s">
        <v>191</v>
      </c>
      <c r="R26" s="52" t="s">
        <v>191</v>
      </c>
      <c r="S26" s="52" t="s">
        <v>191</v>
      </c>
      <c r="T26" s="52" t="s">
        <v>191</v>
      </c>
      <c r="U26" s="52" t="s">
        <v>191</v>
      </c>
      <c r="V26" s="52" t="s">
        <v>191</v>
      </c>
      <c r="W26" s="52" t="s">
        <v>191</v>
      </c>
      <c r="X26" s="52" t="s">
        <v>191</v>
      </c>
      <c r="Y26" s="52" t="s">
        <v>191</v>
      </c>
    </row>
    <row r="27" spans="1:25" ht="41.45" customHeight="1" thickBot="1" x14ac:dyDescent="0.3">
      <c r="A27" s="98" t="s">
        <v>197</v>
      </c>
      <c r="B27" s="99"/>
      <c r="C27" s="99"/>
      <c r="D27" s="100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5.75" thickBot="1" x14ac:dyDescent="0.3">
      <c r="A28" s="46" t="s">
        <v>20</v>
      </c>
      <c r="B28" s="56"/>
      <c r="C28" s="47"/>
      <c r="D28" s="55">
        <f>SUM(B28:C28)</f>
        <v>0</v>
      </c>
      <c r="E28" s="56"/>
      <c r="F28" s="56"/>
      <c r="G28" s="55">
        <f>SUM(E28:F28)</f>
        <v>0</v>
      </c>
      <c r="H28" s="47"/>
      <c r="I28" s="47"/>
      <c r="J28" s="55">
        <f>SUM(H28:I28)</f>
        <v>0</v>
      </c>
      <c r="K28" s="55">
        <f>+G28+J28</f>
        <v>0</v>
      </c>
      <c r="L28" s="56"/>
      <c r="M28" s="56"/>
      <c r="N28" s="55">
        <f>SUM(L28:M28)</f>
        <v>0</v>
      </c>
      <c r="O28" s="47"/>
      <c r="P28" s="47"/>
      <c r="Q28" s="55">
        <f t="shared" ref="Q28:Q36" si="17">SUM(O28:P28)</f>
        <v>0</v>
      </c>
      <c r="R28" s="55">
        <f>+N28+Q28</f>
        <v>0</v>
      </c>
      <c r="S28" s="56"/>
      <c r="T28" s="47"/>
      <c r="U28" s="55">
        <f t="shared" ref="U28:U36" si="18">SUM(S28:T28)</f>
        <v>0</v>
      </c>
      <c r="V28" s="55">
        <f>+B28+G28+N28+S28</f>
        <v>0</v>
      </c>
      <c r="W28" s="55">
        <f>+C28+J28+Q28+T28</f>
        <v>0</v>
      </c>
      <c r="X28" s="55">
        <f>SUM(V28:W28)</f>
        <v>0</v>
      </c>
      <c r="Y28" s="52"/>
    </row>
    <row r="29" spans="1:25" ht="15.75" thickBot="1" x14ac:dyDescent="0.3">
      <c r="A29" s="46" t="s">
        <v>21</v>
      </c>
      <c r="B29" s="56"/>
      <c r="C29" s="47"/>
      <c r="D29" s="55">
        <f>SUM(B29:C29)</f>
        <v>0</v>
      </c>
      <c r="E29" s="56"/>
      <c r="F29" s="56"/>
      <c r="G29" s="55">
        <f>SUM(E29:F29)</f>
        <v>0</v>
      </c>
      <c r="H29" s="47"/>
      <c r="I29" s="47"/>
      <c r="J29" s="55">
        <f>SUM(H29:I29)</f>
        <v>0</v>
      </c>
      <c r="K29" s="55">
        <f t="shared" ref="K29:K36" si="19">+G29+J29</f>
        <v>0</v>
      </c>
      <c r="L29" s="56"/>
      <c r="M29" s="56"/>
      <c r="N29" s="55">
        <f>SUM(L29:M29)</f>
        <v>0</v>
      </c>
      <c r="O29" s="47"/>
      <c r="P29" s="47"/>
      <c r="Q29" s="55">
        <f t="shared" si="17"/>
        <v>0</v>
      </c>
      <c r="R29" s="55">
        <f t="shared" ref="R29:R36" si="20">+N29+Q29</f>
        <v>0</v>
      </c>
      <c r="S29" s="56"/>
      <c r="T29" s="47"/>
      <c r="U29" s="55">
        <f t="shared" si="18"/>
        <v>0</v>
      </c>
      <c r="V29" s="55">
        <f t="shared" ref="V29:V36" si="21">+B29+G29+N29+S29</f>
        <v>0</v>
      </c>
      <c r="W29" s="55">
        <f t="shared" ref="W29:W36" si="22">+C29+J29+Q29+T29</f>
        <v>0</v>
      </c>
      <c r="X29" s="55">
        <f t="shared" ref="X29:X36" si="23">SUM(V29:W29)</f>
        <v>0</v>
      </c>
      <c r="Y29" s="52"/>
    </row>
    <row r="30" spans="1:25" ht="15.75" thickBot="1" x14ac:dyDescent="0.3">
      <c r="A30" s="46" t="s">
        <v>22</v>
      </c>
      <c r="B30" s="56"/>
      <c r="C30" s="47"/>
      <c r="D30" s="55">
        <f>SUM(B30:C30)</f>
        <v>0</v>
      </c>
      <c r="E30" s="56"/>
      <c r="F30" s="56"/>
      <c r="G30" s="55">
        <f>SUM(E30:F30)</f>
        <v>0</v>
      </c>
      <c r="H30" s="47"/>
      <c r="I30" s="47"/>
      <c r="J30" s="55">
        <f>SUM(H30:I30)</f>
        <v>0</v>
      </c>
      <c r="K30" s="55">
        <f t="shared" si="19"/>
        <v>0</v>
      </c>
      <c r="L30" s="56"/>
      <c r="M30" s="56"/>
      <c r="N30" s="55">
        <f>SUM(L30:M30)</f>
        <v>0</v>
      </c>
      <c r="O30" s="47"/>
      <c r="P30" s="47"/>
      <c r="Q30" s="55">
        <f t="shared" si="17"/>
        <v>0</v>
      </c>
      <c r="R30" s="55">
        <f t="shared" si="20"/>
        <v>0</v>
      </c>
      <c r="S30" s="56"/>
      <c r="T30" s="47"/>
      <c r="U30" s="55">
        <f t="shared" si="18"/>
        <v>0</v>
      </c>
      <c r="V30" s="55">
        <f t="shared" si="21"/>
        <v>0</v>
      </c>
      <c r="W30" s="55">
        <f t="shared" si="22"/>
        <v>0</v>
      </c>
      <c r="X30" s="55">
        <f t="shared" si="23"/>
        <v>0</v>
      </c>
      <c r="Y30" s="52"/>
    </row>
    <row r="31" spans="1:25" ht="15.75" thickBot="1" x14ac:dyDescent="0.3">
      <c r="A31" s="46" t="s">
        <v>23</v>
      </c>
      <c r="B31" s="56"/>
      <c r="C31" s="47"/>
      <c r="D31" s="55">
        <f>SUM(B31:C31)</f>
        <v>0</v>
      </c>
      <c r="E31" s="56"/>
      <c r="F31" s="56"/>
      <c r="G31" s="55">
        <f>SUM(E31:F31)</f>
        <v>0</v>
      </c>
      <c r="H31" s="47"/>
      <c r="I31" s="47"/>
      <c r="J31" s="55">
        <f>SUM(H31:I31)</f>
        <v>0</v>
      </c>
      <c r="K31" s="55">
        <f t="shared" si="19"/>
        <v>0</v>
      </c>
      <c r="L31" s="56"/>
      <c r="M31" s="56"/>
      <c r="N31" s="55">
        <f>SUM(L31:M31)</f>
        <v>0</v>
      </c>
      <c r="O31" s="47"/>
      <c r="P31" s="47"/>
      <c r="Q31" s="55">
        <f t="shared" si="17"/>
        <v>0</v>
      </c>
      <c r="R31" s="55">
        <f t="shared" si="20"/>
        <v>0</v>
      </c>
      <c r="S31" s="56"/>
      <c r="T31" s="47"/>
      <c r="U31" s="55">
        <f t="shared" si="18"/>
        <v>0</v>
      </c>
      <c r="V31" s="55">
        <f t="shared" si="21"/>
        <v>0</v>
      </c>
      <c r="W31" s="55">
        <f t="shared" si="22"/>
        <v>0</v>
      </c>
      <c r="X31" s="55">
        <f t="shared" si="23"/>
        <v>0</v>
      </c>
      <c r="Y31" s="52"/>
    </row>
    <row r="32" spans="1:25" ht="15.75" thickBot="1" x14ac:dyDescent="0.3">
      <c r="A32" s="51" t="s">
        <v>1</v>
      </c>
      <c r="B32" s="55">
        <f>SUM(B28:B31)</f>
        <v>0</v>
      </c>
      <c r="C32" s="55">
        <f t="shared" ref="C32:J32" si="24">SUM(C28:C31)</f>
        <v>0</v>
      </c>
      <c r="D32" s="55">
        <f t="shared" si="24"/>
        <v>0</v>
      </c>
      <c r="E32" s="55">
        <f t="shared" si="24"/>
        <v>0</v>
      </c>
      <c r="F32" s="55">
        <f t="shared" si="24"/>
        <v>0</v>
      </c>
      <c r="G32" s="55">
        <f t="shared" si="24"/>
        <v>0</v>
      </c>
      <c r="H32" s="55">
        <f t="shared" si="24"/>
        <v>0</v>
      </c>
      <c r="I32" s="55">
        <f t="shared" si="24"/>
        <v>0</v>
      </c>
      <c r="J32" s="55">
        <f t="shared" si="24"/>
        <v>0</v>
      </c>
      <c r="K32" s="55">
        <f t="shared" si="19"/>
        <v>0</v>
      </c>
      <c r="L32" s="55">
        <f>SUM(L28:L31)</f>
        <v>0</v>
      </c>
      <c r="M32" s="55">
        <f>SUM(M28:M31)</f>
        <v>0</v>
      </c>
      <c r="N32" s="55">
        <f>SUM(N28:N31)</f>
        <v>0</v>
      </c>
      <c r="O32" s="55">
        <f>SUM(O28:O31)</f>
        <v>0</v>
      </c>
      <c r="P32" s="55">
        <f>SUM(P28:P31)</f>
        <v>0</v>
      </c>
      <c r="Q32" s="55">
        <f t="shared" si="17"/>
        <v>0</v>
      </c>
      <c r="R32" s="55">
        <f t="shared" si="20"/>
        <v>0</v>
      </c>
      <c r="S32" s="55">
        <f>SUM(S28:S31)</f>
        <v>0</v>
      </c>
      <c r="T32" s="55">
        <f>SUM(T28:T31)</f>
        <v>0</v>
      </c>
      <c r="U32" s="55">
        <f t="shared" si="18"/>
        <v>0</v>
      </c>
      <c r="V32" s="55">
        <f t="shared" si="21"/>
        <v>0</v>
      </c>
      <c r="W32" s="55">
        <f t="shared" si="22"/>
        <v>0</v>
      </c>
      <c r="X32" s="55">
        <f t="shared" si="23"/>
        <v>0</v>
      </c>
      <c r="Y32" s="55">
        <f>SUM(Y28:Y31)</f>
        <v>0</v>
      </c>
    </row>
    <row r="33" spans="1:25" ht="15.75" thickBot="1" x14ac:dyDescent="0.3">
      <c r="A33" s="46" t="s">
        <v>24</v>
      </c>
      <c r="B33" s="56"/>
      <c r="C33" s="47"/>
      <c r="D33" s="55">
        <f>SUM(B33:C33)</f>
        <v>0</v>
      </c>
      <c r="E33" s="56"/>
      <c r="F33" s="56"/>
      <c r="G33" s="55">
        <f>SUM(E33:F33)</f>
        <v>0</v>
      </c>
      <c r="H33" s="47"/>
      <c r="I33" s="47"/>
      <c r="J33" s="55">
        <f>SUM(H33:I33)</f>
        <v>0</v>
      </c>
      <c r="K33" s="55">
        <f t="shared" si="19"/>
        <v>0</v>
      </c>
      <c r="L33" s="56"/>
      <c r="M33" s="56"/>
      <c r="N33" s="55">
        <f>SUM(L33:M33)</f>
        <v>0</v>
      </c>
      <c r="O33" s="47"/>
      <c r="P33" s="47"/>
      <c r="Q33" s="55">
        <f t="shared" si="17"/>
        <v>0</v>
      </c>
      <c r="R33" s="55">
        <f t="shared" si="20"/>
        <v>0</v>
      </c>
      <c r="S33" s="56"/>
      <c r="T33" s="47"/>
      <c r="U33" s="55">
        <f t="shared" si="18"/>
        <v>0</v>
      </c>
      <c r="V33" s="55">
        <f t="shared" si="21"/>
        <v>0</v>
      </c>
      <c r="W33" s="55">
        <f t="shared" si="22"/>
        <v>0</v>
      </c>
      <c r="X33" s="55">
        <f t="shared" si="23"/>
        <v>0</v>
      </c>
      <c r="Y33" s="52"/>
    </row>
    <row r="34" spans="1:25" ht="15.75" thickBot="1" x14ac:dyDescent="0.3">
      <c r="A34" s="46" t="s">
        <v>25</v>
      </c>
      <c r="B34" s="56"/>
      <c r="C34" s="47"/>
      <c r="D34" s="55">
        <f>SUM(B34:C34)</f>
        <v>0</v>
      </c>
      <c r="E34" s="56"/>
      <c r="F34" s="56"/>
      <c r="G34" s="55">
        <f>SUM(E34:F34)</f>
        <v>0</v>
      </c>
      <c r="H34" s="47"/>
      <c r="I34" s="47"/>
      <c r="J34" s="55">
        <f>SUM(H34:I34)</f>
        <v>0</v>
      </c>
      <c r="K34" s="55">
        <f t="shared" si="19"/>
        <v>0</v>
      </c>
      <c r="L34" s="56"/>
      <c r="M34" s="56"/>
      <c r="N34" s="55">
        <f>SUM(L34:M34)</f>
        <v>0</v>
      </c>
      <c r="O34" s="47"/>
      <c r="P34" s="47"/>
      <c r="Q34" s="55">
        <f t="shared" si="17"/>
        <v>0</v>
      </c>
      <c r="R34" s="55">
        <f t="shared" si="20"/>
        <v>0</v>
      </c>
      <c r="S34" s="56"/>
      <c r="T34" s="47"/>
      <c r="U34" s="55">
        <f t="shared" si="18"/>
        <v>0</v>
      </c>
      <c r="V34" s="55">
        <f t="shared" si="21"/>
        <v>0</v>
      </c>
      <c r="W34" s="55">
        <f t="shared" si="22"/>
        <v>0</v>
      </c>
      <c r="X34" s="55">
        <f t="shared" si="23"/>
        <v>0</v>
      </c>
      <c r="Y34" s="52"/>
    </row>
    <row r="35" spans="1:25" ht="15.75" thickBot="1" x14ac:dyDescent="0.3">
      <c r="A35" s="51" t="s">
        <v>2</v>
      </c>
      <c r="B35" s="55">
        <f>SUM(B33:B34)</f>
        <v>0</v>
      </c>
      <c r="C35" s="55">
        <f t="shared" ref="C35:J35" si="25">SUM(C33:C34)</f>
        <v>0</v>
      </c>
      <c r="D35" s="55">
        <f t="shared" si="25"/>
        <v>0</v>
      </c>
      <c r="E35" s="55">
        <f t="shared" si="25"/>
        <v>0</v>
      </c>
      <c r="F35" s="55">
        <f t="shared" si="25"/>
        <v>0</v>
      </c>
      <c r="G35" s="55">
        <f t="shared" si="25"/>
        <v>0</v>
      </c>
      <c r="H35" s="55">
        <f t="shared" si="25"/>
        <v>0</v>
      </c>
      <c r="I35" s="55">
        <f t="shared" si="25"/>
        <v>0</v>
      </c>
      <c r="J35" s="55">
        <f t="shared" si="25"/>
        <v>0</v>
      </c>
      <c r="K35" s="55">
        <f t="shared" si="19"/>
        <v>0</v>
      </c>
      <c r="L35" s="55">
        <f>SUM(L33:L34)</f>
        <v>0</v>
      </c>
      <c r="M35" s="55">
        <f>SUM(M33:M34)</f>
        <v>0</v>
      </c>
      <c r="N35" s="55">
        <f>SUM(N33:N34)</f>
        <v>0</v>
      </c>
      <c r="O35" s="55">
        <f>SUM(O33:O34)</f>
        <v>0</v>
      </c>
      <c r="P35" s="55">
        <f>SUM(P33:P34)</f>
        <v>0</v>
      </c>
      <c r="Q35" s="55">
        <f t="shared" si="17"/>
        <v>0</v>
      </c>
      <c r="R35" s="55">
        <f t="shared" si="20"/>
        <v>0</v>
      </c>
      <c r="S35" s="55">
        <f>SUM(S33:S34)</f>
        <v>0</v>
      </c>
      <c r="T35" s="55">
        <f>SUM(T33:T34)</f>
        <v>0</v>
      </c>
      <c r="U35" s="55">
        <f t="shared" si="18"/>
        <v>0</v>
      </c>
      <c r="V35" s="55">
        <f t="shared" si="21"/>
        <v>0</v>
      </c>
      <c r="W35" s="55">
        <f t="shared" si="22"/>
        <v>0</v>
      </c>
      <c r="X35" s="55">
        <f t="shared" si="23"/>
        <v>0</v>
      </c>
      <c r="Y35" s="55">
        <f>SUM(Y33:Y34)</f>
        <v>0</v>
      </c>
    </row>
    <row r="36" spans="1:25" ht="15.75" thickBot="1" x14ac:dyDescent="0.3">
      <c r="A36" s="51" t="s">
        <v>26</v>
      </c>
      <c r="B36" s="55">
        <f>+B32+B35</f>
        <v>0</v>
      </c>
      <c r="C36" s="55">
        <f t="shared" ref="C36:J36" si="26">+C32+C35</f>
        <v>0</v>
      </c>
      <c r="D36" s="55">
        <f t="shared" si="26"/>
        <v>0</v>
      </c>
      <c r="E36" s="55">
        <f t="shared" si="26"/>
        <v>0</v>
      </c>
      <c r="F36" s="55">
        <f t="shared" si="26"/>
        <v>0</v>
      </c>
      <c r="G36" s="55">
        <f t="shared" si="26"/>
        <v>0</v>
      </c>
      <c r="H36" s="55">
        <f t="shared" si="26"/>
        <v>0</v>
      </c>
      <c r="I36" s="55">
        <f t="shared" si="26"/>
        <v>0</v>
      </c>
      <c r="J36" s="55">
        <f t="shared" si="26"/>
        <v>0</v>
      </c>
      <c r="K36" s="55">
        <f t="shared" si="19"/>
        <v>0</v>
      </c>
      <c r="L36" s="55">
        <f>+L32+L35</f>
        <v>0</v>
      </c>
      <c r="M36" s="55">
        <f>+M32+M35</f>
        <v>0</v>
      </c>
      <c r="N36" s="55">
        <f>+N32+N35</f>
        <v>0</v>
      </c>
      <c r="O36" s="55">
        <f>+O32+O35</f>
        <v>0</v>
      </c>
      <c r="P36" s="55">
        <f>+P32+P35</f>
        <v>0</v>
      </c>
      <c r="Q36" s="55">
        <f t="shared" si="17"/>
        <v>0</v>
      </c>
      <c r="R36" s="55">
        <f t="shared" si="20"/>
        <v>0</v>
      </c>
      <c r="S36" s="55">
        <f>+S32+S35</f>
        <v>0</v>
      </c>
      <c r="T36" s="55">
        <f>+T32+T35</f>
        <v>0</v>
      </c>
      <c r="U36" s="55">
        <f t="shared" si="18"/>
        <v>0</v>
      </c>
      <c r="V36" s="55">
        <f t="shared" si="21"/>
        <v>0</v>
      </c>
      <c r="W36" s="55">
        <f t="shared" si="22"/>
        <v>0</v>
      </c>
      <c r="X36" s="55">
        <f t="shared" si="23"/>
        <v>0</v>
      </c>
      <c r="Y36" s="55">
        <f>+Y32+Y35</f>
        <v>0</v>
      </c>
    </row>
    <row r="37" spans="1:25" ht="34.15" customHeight="1" thickBot="1" x14ac:dyDescent="0.3">
      <c r="A37" s="98" t="s">
        <v>198</v>
      </c>
      <c r="B37" s="99"/>
      <c r="C37" s="99"/>
      <c r="D37" s="100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5.75" thickBot="1" x14ac:dyDescent="0.3">
      <c r="A38" s="46" t="s">
        <v>20</v>
      </c>
      <c r="B38" s="54">
        <f t="shared" ref="B38:C41" si="27">+B8-B28</f>
        <v>0</v>
      </c>
      <c r="C38" s="54">
        <f t="shared" si="27"/>
        <v>612.84</v>
      </c>
      <c r="D38" s="57">
        <f>SUM(B38:C38)</f>
        <v>612.84</v>
      </c>
      <c r="E38" s="54">
        <f>+E8-E28</f>
        <v>0</v>
      </c>
      <c r="F38" s="54">
        <f>+F8-F28</f>
        <v>0</v>
      </c>
      <c r="G38" s="57">
        <f>SUM(E38:F38)</f>
        <v>0</v>
      </c>
      <c r="H38" s="54">
        <f>+H8-H28</f>
        <v>0</v>
      </c>
      <c r="I38" s="54">
        <f>+I8-I28</f>
        <v>0</v>
      </c>
      <c r="J38" s="57">
        <f>SUM(H38:I38)</f>
        <v>0</v>
      </c>
      <c r="K38" s="57">
        <f>+G38+J38</f>
        <v>0</v>
      </c>
      <c r="L38" s="54">
        <f>+L8-L28</f>
        <v>0</v>
      </c>
      <c r="M38" s="54">
        <f>+M8-M28</f>
        <v>0</v>
      </c>
      <c r="N38" s="57">
        <f>SUM(L38:M38)</f>
        <v>0</v>
      </c>
      <c r="O38" s="54">
        <f>+O8-O28</f>
        <v>0</v>
      </c>
      <c r="P38" s="54">
        <f>+P8-P28</f>
        <v>0</v>
      </c>
      <c r="Q38" s="57">
        <f t="shared" ref="Q38:Q46" si="28">SUM(O38:P38)</f>
        <v>0</v>
      </c>
      <c r="R38" s="57">
        <f>+N38+Q38</f>
        <v>0</v>
      </c>
      <c r="S38" s="54">
        <f>+S8-S28</f>
        <v>0</v>
      </c>
      <c r="T38" s="54">
        <f>+T8-T28</f>
        <v>0</v>
      </c>
      <c r="U38" s="57">
        <f t="shared" ref="U38:U46" si="29">SUM(S38:T38)</f>
        <v>0</v>
      </c>
      <c r="V38" s="57">
        <f>+B38+G38+N38+S38</f>
        <v>0</v>
      </c>
      <c r="W38" s="57">
        <f>+C38+J38+Q38+T38</f>
        <v>612.84</v>
      </c>
      <c r="X38" s="57">
        <f>SUM(V38:W38)</f>
        <v>612.84</v>
      </c>
      <c r="Y38" s="46"/>
    </row>
    <row r="39" spans="1:25" ht="15.75" thickBot="1" x14ac:dyDescent="0.3">
      <c r="A39" s="46" t="s">
        <v>21</v>
      </c>
      <c r="B39" s="54">
        <f t="shared" si="27"/>
        <v>0</v>
      </c>
      <c r="C39" s="54">
        <f t="shared" si="27"/>
        <v>1101.46</v>
      </c>
      <c r="D39" s="57">
        <f>SUM(B39:C39)</f>
        <v>1101.46</v>
      </c>
      <c r="E39" s="54">
        <f t="shared" ref="E39:F41" si="30">+E9-E29</f>
        <v>0</v>
      </c>
      <c r="F39" s="54">
        <f t="shared" si="30"/>
        <v>0</v>
      </c>
      <c r="G39" s="57">
        <f>SUM(E39:F39)</f>
        <v>0</v>
      </c>
      <c r="H39" s="54">
        <f t="shared" ref="H39:I41" si="31">+H9-H29</f>
        <v>0</v>
      </c>
      <c r="I39" s="54">
        <f t="shared" si="31"/>
        <v>0</v>
      </c>
      <c r="J39" s="57">
        <f>SUM(H39:I39)</f>
        <v>0</v>
      </c>
      <c r="K39" s="57">
        <f t="shared" ref="K39:K46" si="32">+G39+J39</f>
        <v>0</v>
      </c>
      <c r="L39" s="54">
        <f t="shared" ref="L39:M41" si="33">+L9-L29</f>
        <v>0</v>
      </c>
      <c r="M39" s="54">
        <f t="shared" si="33"/>
        <v>0</v>
      </c>
      <c r="N39" s="57">
        <f>SUM(L39:M39)</f>
        <v>0</v>
      </c>
      <c r="O39" s="54">
        <f t="shared" ref="O39:P41" si="34">+O9-O29</f>
        <v>0</v>
      </c>
      <c r="P39" s="54">
        <f t="shared" si="34"/>
        <v>0</v>
      </c>
      <c r="Q39" s="57">
        <f t="shared" si="28"/>
        <v>0</v>
      </c>
      <c r="R39" s="57">
        <f t="shared" ref="R39:R46" si="35">+N39+Q39</f>
        <v>0</v>
      </c>
      <c r="S39" s="54">
        <f t="shared" ref="S39:T41" si="36">+S9-S29</f>
        <v>0</v>
      </c>
      <c r="T39" s="54">
        <f t="shared" si="36"/>
        <v>0</v>
      </c>
      <c r="U39" s="57">
        <f t="shared" si="29"/>
        <v>0</v>
      </c>
      <c r="V39" s="57">
        <f t="shared" ref="V39:V46" si="37">+B39+G39+N39+S39</f>
        <v>0</v>
      </c>
      <c r="W39" s="57">
        <f t="shared" ref="W39:W46" si="38">+C39+J39+Q39+T39</f>
        <v>1101.46</v>
      </c>
      <c r="X39" s="57">
        <f t="shared" ref="X39:X46" si="39">SUM(V39:W39)</f>
        <v>1101.46</v>
      </c>
      <c r="Y39" s="46"/>
    </row>
    <row r="40" spans="1:25" ht="15.75" thickBot="1" x14ac:dyDescent="0.3">
      <c r="A40" s="46" t="s">
        <v>22</v>
      </c>
      <c r="B40" s="54">
        <f t="shared" si="27"/>
        <v>0</v>
      </c>
      <c r="C40" s="54">
        <f t="shared" si="27"/>
        <v>0</v>
      </c>
      <c r="D40" s="57">
        <f>SUM(B40:C40)</f>
        <v>0</v>
      </c>
      <c r="E40" s="54">
        <f t="shared" si="30"/>
        <v>0</v>
      </c>
      <c r="F40" s="54">
        <f t="shared" si="30"/>
        <v>0</v>
      </c>
      <c r="G40" s="57">
        <f>SUM(E40:F40)</f>
        <v>0</v>
      </c>
      <c r="H40" s="54">
        <f t="shared" si="31"/>
        <v>0</v>
      </c>
      <c r="I40" s="54">
        <f t="shared" si="31"/>
        <v>0</v>
      </c>
      <c r="J40" s="57">
        <f>SUM(H40:I40)</f>
        <v>0</v>
      </c>
      <c r="K40" s="57">
        <f t="shared" si="32"/>
        <v>0</v>
      </c>
      <c r="L40" s="54">
        <f t="shared" si="33"/>
        <v>0</v>
      </c>
      <c r="M40" s="54">
        <f t="shared" si="33"/>
        <v>0</v>
      </c>
      <c r="N40" s="57">
        <f>SUM(L40:M40)</f>
        <v>0</v>
      </c>
      <c r="O40" s="54">
        <f t="shared" si="34"/>
        <v>0</v>
      </c>
      <c r="P40" s="54">
        <f t="shared" si="34"/>
        <v>0</v>
      </c>
      <c r="Q40" s="57">
        <f t="shared" si="28"/>
        <v>0</v>
      </c>
      <c r="R40" s="57">
        <f t="shared" si="35"/>
        <v>0</v>
      </c>
      <c r="S40" s="54">
        <f t="shared" si="36"/>
        <v>0</v>
      </c>
      <c r="T40" s="54">
        <f t="shared" si="36"/>
        <v>0</v>
      </c>
      <c r="U40" s="57">
        <f t="shared" si="29"/>
        <v>0</v>
      </c>
      <c r="V40" s="57">
        <f t="shared" si="37"/>
        <v>0</v>
      </c>
      <c r="W40" s="57">
        <f t="shared" si="38"/>
        <v>0</v>
      </c>
      <c r="X40" s="57">
        <f t="shared" si="39"/>
        <v>0</v>
      </c>
      <c r="Y40" s="46"/>
    </row>
    <row r="41" spans="1:25" ht="15.75" thickBot="1" x14ac:dyDescent="0.3">
      <c r="A41" s="46" t="s">
        <v>23</v>
      </c>
      <c r="B41" s="54">
        <f t="shared" si="27"/>
        <v>0</v>
      </c>
      <c r="C41" s="54">
        <f t="shared" si="27"/>
        <v>67.17</v>
      </c>
      <c r="D41" s="57">
        <f>SUM(B41:C41)</f>
        <v>67.17</v>
      </c>
      <c r="E41" s="54">
        <f t="shared" si="30"/>
        <v>0</v>
      </c>
      <c r="F41" s="54">
        <f t="shared" si="30"/>
        <v>0</v>
      </c>
      <c r="G41" s="57">
        <f>SUM(E41:F41)</f>
        <v>0</v>
      </c>
      <c r="H41" s="54">
        <f t="shared" si="31"/>
        <v>0</v>
      </c>
      <c r="I41" s="54">
        <f t="shared" si="31"/>
        <v>0</v>
      </c>
      <c r="J41" s="57">
        <f>SUM(H41:I41)</f>
        <v>0</v>
      </c>
      <c r="K41" s="57">
        <f t="shared" si="32"/>
        <v>0</v>
      </c>
      <c r="L41" s="54">
        <f t="shared" si="33"/>
        <v>0</v>
      </c>
      <c r="M41" s="54">
        <f t="shared" si="33"/>
        <v>0</v>
      </c>
      <c r="N41" s="57">
        <f>SUM(L41:M41)</f>
        <v>0</v>
      </c>
      <c r="O41" s="54">
        <f t="shared" si="34"/>
        <v>0</v>
      </c>
      <c r="P41" s="54">
        <f t="shared" si="34"/>
        <v>0</v>
      </c>
      <c r="Q41" s="57">
        <f t="shared" si="28"/>
        <v>0</v>
      </c>
      <c r="R41" s="57">
        <f t="shared" si="35"/>
        <v>0</v>
      </c>
      <c r="S41" s="54">
        <f t="shared" si="36"/>
        <v>0</v>
      </c>
      <c r="T41" s="54">
        <f t="shared" si="36"/>
        <v>0</v>
      </c>
      <c r="U41" s="57">
        <f t="shared" si="29"/>
        <v>0</v>
      </c>
      <c r="V41" s="57">
        <f t="shared" si="37"/>
        <v>0</v>
      </c>
      <c r="W41" s="57">
        <f t="shared" si="38"/>
        <v>67.17</v>
      </c>
      <c r="X41" s="57">
        <f t="shared" si="39"/>
        <v>67.17</v>
      </c>
      <c r="Y41" s="46"/>
    </row>
    <row r="42" spans="1:25" ht="15.75" thickBot="1" x14ac:dyDescent="0.3">
      <c r="A42" s="51" t="s">
        <v>1</v>
      </c>
      <c r="B42" s="55">
        <f>SUM(B38:B41)</f>
        <v>0</v>
      </c>
      <c r="C42" s="55">
        <f t="shared" ref="C42:J42" si="40">SUM(C38:C41)</f>
        <v>1781.4700000000003</v>
      </c>
      <c r="D42" s="55">
        <f t="shared" si="40"/>
        <v>1781.4700000000003</v>
      </c>
      <c r="E42" s="55">
        <f t="shared" si="40"/>
        <v>0</v>
      </c>
      <c r="F42" s="55">
        <f t="shared" si="40"/>
        <v>0</v>
      </c>
      <c r="G42" s="55">
        <f t="shared" si="40"/>
        <v>0</v>
      </c>
      <c r="H42" s="55">
        <f t="shared" si="40"/>
        <v>0</v>
      </c>
      <c r="I42" s="55">
        <f t="shared" si="40"/>
        <v>0</v>
      </c>
      <c r="J42" s="55">
        <f t="shared" si="40"/>
        <v>0</v>
      </c>
      <c r="K42" s="55">
        <f t="shared" si="32"/>
        <v>0</v>
      </c>
      <c r="L42" s="55">
        <f>SUM(L38:L41)</f>
        <v>0</v>
      </c>
      <c r="M42" s="55">
        <f>SUM(M38:M41)</f>
        <v>0</v>
      </c>
      <c r="N42" s="55">
        <f>SUM(N38:N41)</f>
        <v>0</v>
      </c>
      <c r="O42" s="55">
        <f>SUM(O38:O41)</f>
        <v>0</v>
      </c>
      <c r="P42" s="55">
        <f>SUM(P38:P41)</f>
        <v>0</v>
      </c>
      <c r="Q42" s="55">
        <f t="shared" si="28"/>
        <v>0</v>
      </c>
      <c r="R42" s="55">
        <f t="shared" si="35"/>
        <v>0</v>
      </c>
      <c r="S42" s="55">
        <f>SUM(S38:S41)</f>
        <v>0</v>
      </c>
      <c r="T42" s="55">
        <f>SUM(T38:T41)</f>
        <v>0</v>
      </c>
      <c r="U42" s="55">
        <f t="shared" si="29"/>
        <v>0</v>
      </c>
      <c r="V42" s="55">
        <f t="shared" si="37"/>
        <v>0</v>
      </c>
      <c r="W42" s="55">
        <f t="shared" si="38"/>
        <v>1781.4700000000003</v>
      </c>
      <c r="X42" s="55">
        <f t="shared" si="39"/>
        <v>1781.4700000000003</v>
      </c>
      <c r="Y42" s="55">
        <f>SUM(Y38:Y41)</f>
        <v>0</v>
      </c>
    </row>
    <row r="43" spans="1:25" ht="15.75" thickBot="1" x14ac:dyDescent="0.3">
      <c r="A43" s="46" t="s">
        <v>24</v>
      </c>
      <c r="B43" s="54">
        <f>+B13-B33</f>
        <v>0</v>
      </c>
      <c r="C43" s="54">
        <f>+C13-C33</f>
        <v>574.78</v>
      </c>
      <c r="D43" s="57">
        <f>SUM(B43:C43)</f>
        <v>574.78</v>
      </c>
      <c r="E43" s="54">
        <f>+E13-E33</f>
        <v>0</v>
      </c>
      <c r="F43" s="54">
        <f>+F13-F33</f>
        <v>0</v>
      </c>
      <c r="G43" s="57">
        <f>SUM(E43:F43)</f>
        <v>0</v>
      </c>
      <c r="H43" s="54">
        <f>+H13-H33</f>
        <v>0</v>
      </c>
      <c r="I43" s="54">
        <f>+I13-I33</f>
        <v>0</v>
      </c>
      <c r="J43" s="57">
        <f>SUM(H43:I43)</f>
        <v>0</v>
      </c>
      <c r="K43" s="57">
        <f t="shared" si="32"/>
        <v>0</v>
      </c>
      <c r="L43" s="54">
        <f>+L13-L33</f>
        <v>0</v>
      </c>
      <c r="M43" s="54">
        <f>+M13-M33</f>
        <v>0</v>
      </c>
      <c r="N43" s="57">
        <f>SUM(L43:M43)</f>
        <v>0</v>
      </c>
      <c r="O43" s="54">
        <f>+O13-O33</f>
        <v>0</v>
      </c>
      <c r="P43" s="54">
        <f>+P13-P33</f>
        <v>0</v>
      </c>
      <c r="Q43" s="57">
        <f t="shared" si="28"/>
        <v>0</v>
      </c>
      <c r="R43" s="57">
        <f t="shared" si="35"/>
        <v>0</v>
      </c>
      <c r="S43" s="54">
        <f>+S13-S33</f>
        <v>0</v>
      </c>
      <c r="T43" s="54">
        <f>+T13-T33</f>
        <v>0</v>
      </c>
      <c r="U43" s="57">
        <f t="shared" si="29"/>
        <v>0</v>
      </c>
      <c r="V43" s="57">
        <f t="shared" si="37"/>
        <v>0</v>
      </c>
      <c r="W43" s="57">
        <f t="shared" si="38"/>
        <v>574.78</v>
      </c>
      <c r="X43" s="57">
        <f t="shared" si="39"/>
        <v>574.78</v>
      </c>
      <c r="Y43" s="46"/>
    </row>
    <row r="44" spans="1:25" ht="15.75" thickBot="1" x14ac:dyDescent="0.3">
      <c r="A44" s="46" t="s">
        <v>25</v>
      </c>
      <c r="B44" s="54">
        <f>+B14-B34</f>
        <v>0</v>
      </c>
      <c r="C44" s="54">
        <f>+C14-C34</f>
        <v>0</v>
      </c>
      <c r="D44" s="57">
        <f>SUM(B44:C44)</f>
        <v>0</v>
      </c>
      <c r="E44" s="54">
        <f>+E14-E34</f>
        <v>0</v>
      </c>
      <c r="F44" s="54">
        <f>+F14-F34</f>
        <v>0</v>
      </c>
      <c r="G44" s="57">
        <f>SUM(E44:F44)</f>
        <v>0</v>
      </c>
      <c r="H44" s="54">
        <f>+H14-H34</f>
        <v>0</v>
      </c>
      <c r="I44" s="54">
        <f>+I14-I34</f>
        <v>0</v>
      </c>
      <c r="J44" s="57">
        <f>SUM(H44:I44)</f>
        <v>0</v>
      </c>
      <c r="K44" s="57">
        <f t="shared" si="32"/>
        <v>0</v>
      </c>
      <c r="L44" s="54">
        <f>+L14-L34</f>
        <v>0</v>
      </c>
      <c r="M44" s="54">
        <f>+M14-M34</f>
        <v>0</v>
      </c>
      <c r="N44" s="57">
        <f>SUM(L44:M44)</f>
        <v>0</v>
      </c>
      <c r="O44" s="54">
        <f>+O14-O34</f>
        <v>0</v>
      </c>
      <c r="P44" s="54">
        <f>+P14-P34</f>
        <v>0</v>
      </c>
      <c r="Q44" s="57">
        <f t="shared" si="28"/>
        <v>0</v>
      </c>
      <c r="R44" s="57">
        <f t="shared" si="35"/>
        <v>0</v>
      </c>
      <c r="S44" s="54">
        <f>+S14-S34</f>
        <v>0</v>
      </c>
      <c r="T44" s="54">
        <f>+T14-T34</f>
        <v>0</v>
      </c>
      <c r="U44" s="57">
        <f t="shared" si="29"/>
        <v>0</v>
      </c>
      <c r="V44" s="57">
        <f t="shared" si="37"/>
        <v>0</v>
      </c>
      <c r="W44" s="57">
        <f t="shared" si="38"/>
        <v>0</v>
      </c>
      <c r="X44" s="57">
        <f t="shared" si="39"/>
        <v>0</v>
      </c>
      <c r="Y44" s="46"/>
    </row>
    <row r="45" spans="1:25" ht="15.75" thickBot="1" x14ac:dyDescent="0.3">
      <c r="A45" s="51" t="s">
        <v>2</v>
      </c>
      <c r="B45" s="55">
        <f>SUM(B43:B44)</f>
        <v>0</v>
      </c>
      <c r="C45" s="55">
        <f t="shared" ref="C45:J45" si="41">SUM(C43:C44)</f>
        <v>574.78</v>
      </c>
      <c r="D45" s="55">
        <f t="shared" si="41"/>
        <v>574.78</v>
      </c>
      <c r="E45" s="55">
        <f t="shared" si="41"/>
        <v>0</v>
      </c>
      <c r="F45" s="55">
        <f t="shared" si="41"/>
        <v>0</v>
      </c>
      <c r="G45" s="55">
        <f t="shared" si="41"/>
        <v>0</v>
      </c>
      <c r="H45" s="55">
        <f t="shared" si="41"/>
        <v>0</v>
      </c>
      <c r="I45" s="55">
        <f t="shared" si="41"/>
        <v>0</v>
      </c>
      <c r="J45" s="55">
        <f t="shared" si="41"/>
        <v>0</v>
      </c>
      <c r="K45" s="55">
        <f t="shared" si="32"/>
        <v>0</v>
      </c>
      <c r="L45" s="55">
        <f>SUM(L43:L44)</f>
        <v>0</v>
      </c>
      <c r="M45" s="55">
        <f>SUM(M43:M44)</f>
        <v>0</v>
      </c>
      <c r="N45" s="55">
        <f>SUM(N43:N44)</f>
        <v>0</v>
      </c>
      <c r="O45" s="55">
        <f>SUM(O43:O44)</f>
        <v>0</v>
      </c>
      <c r="P45" s="55">
        <f>SUM(P43:P44)</f>
        <v>0</v>
      </c>
      <c r="Q45" s="55">
        <f t="shared" si="28"/>
        <v>0</v>
      </c>
      <c r="R45" s="55">
        <f t="shared" si="35"/>
        <v>0</v>
      </c>
      <c r="S45" s="55">
        <f>SUM(S43:S44)</f>
        <v>0</v>
      </c>
      <c r="T45" s="55">
        <f>SUM(T43:T44)</f>
        <v>0</v>
      </c>
      <c r="U45" s="55">
        <f t="shared" si="29"/>
        <v>0</v>
      </c>
      <c r="V45" s="55">
        <f t="shared" si="37"/>
        <v>0</v>
      </c>
      <c r="W45" s="55">
        <f t="shared" si="38"/>
        <v>574.78</v>
      </c>
      <c r="X45" s="55">
        <f t="shared" si="39"/>
        <v>574.78</v>
      </c>
      <c r="Y45" s="55">
        <f>SUM(Y43:Y44)</f>
        <v>0</v>
      </c>
    </row>
    <row r="46" spans="1:25" ht="15.75" thickBot="1" x14ac:dyDescent="0.3">
      <c r="A46" s="51" t="s">
        <v>26</v>
      </c>
      <c r="B46" s="55">
        <f>+B42+B45</f>
        <v>0</v>
      </c>
      <c r="C46" s="55">
        <f t="shared" ref="C46:J46" si="42">+C42+C45</f>
        <v>2356.25</v>
      </c>
      <c r="D46" s="55">
        <f t="shared" si="42"/>
        <v>2356.25</v>
      </c>
      <c r="E46" s="55">
        <f t="shared" si="42"/>
        <v>0</v>
      </c>
      <c r="F46" s="55">
        <f t="shared" si="42"/>
        <v>0</v>
      </c>
      <c r="G46" s="55">
        <f t="shared" si="42"/>
        <v>0</v>
      </c>
      <c r="H46" s="55">
        <f t="shared" si="42"/>
        <v>0</v>
      </c>
      <c r="I46" s="55">
        <f t="shared" si="42"/>
        <v>0</v>
      </c>
      <c r="J46" s="55">
        <f t="shared" si="42"/>
        <v>0</v>
      </c>
      <c r="K46" s="55">
        <f t="shared" si="32"/>
        <v>0</v>
      </c>
      <c r="L46" s="55">
        <f>+L42+L45</f>
        <v>0</v>
      </c>
      <c r="M46" s="55">
        <f>+M42+M45</f>
        <v>0</v>
      </c>
      <c r="N46" s="55">
        <f>+N42+N45</f>
        <v>0</v>
      </c>
      <c r="O46" s="55">
        <f>+O42+O45</f>
        <v>0</v>
      </c>
      <c r="P46" s="55">
        <f>+P42+P45</f>
        <v>0</v>
      </c>
      <c r="Q46" s="55">
        <f t="shared" si="28"/>
        <v>0</v>
      </c>
      <c r="R46" s="55">
        <f t="shared" si="35"/>
        <v>0</v>
      </c>
      <c r="S46" s="55">
        <f>+S42+S45</f>
        <v>0</v>
      </c>
      <c r="T46" s="55">
        <f>+T42+T45</f>
        <v>0</v>
      </c>
      <c r="U46" s="55">
        <f t="shared" si="29"/>
        <v>0</v>
      </c>
      <c r="V46" s="55">
        <f t="shared" si="37"/>
        <v>0</v>
      </c>
      <c r="W46" s="55">
        <f t="shared" si="38"/>
        <v>2356.25</v>
      </c>
      <c r="X46" s="55">
        <f t="shared" si="39"/>
        <v>2356.25</v>
      </c>
      <c r="Y46" s="55">
        <f>+Y42+Y45</f>
        <v>0</v>
      </c>
    </row>
  </sheetData>
  <sheetProtection sheet="1" objects="1" scenarios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8">
    <mergeCell ref="V5:X5"/>
    <mergeCell ref="Y5:Y7"/>
    <mergeCell ref="D6:D7"/>
    <mergeCell ref="E6:G6"/>
    <mergeCell ref="K6:K7"/>
    <mergeCell ref="X6:X7"/>
    <mergeCell ref="R6:R7"/>
    <mergeCell ref="S6:S7"/>
    <mergeCell ref="T6:T7"/>
    <mergeCell ref="U6:U7"/>
    <mergeCell ref="V6:V7"/>
    <mergeCell ref="W6:W7"/>
    <mergeCell ref="A1:Y1"/>
    <mergeCell ref="A2:Y2"/>
    <mergeCell ref="A3:Y3"/>
    <mergeCell ref="A27:D27"/>
    <mergeCell ref="A37:D37"/>
    <mergeCell ref="B6:B7"/>
    <mergeCell ref="C6:C7"/>
    <mergeCell ref="L6:N6"/>
    <mergeCell ref="O6:Q6"/>
    <mergeCell ref="H6:J6"/>
    <mergeCell ref="A4:Y4"/>
    <mergeCell ref="A5:A7"/>
    <mergeCell ref="B5:D5"/>
    <mergeCell ref="E5:K5"/>
    <mergeCell ref="L5:R5"/>
    <mergeCell ref="S5:U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="80" zoomScaleNormal="80" workbookViewId="0">
      <selection activeCell="C17" sqref="C17"/>
    </sheetView>
  </sheetViews>
  <sheetFormatPr baseColWidth="10" defaultColWidth="11.5703125" defaultRowHeight="15" x14ac:dyDescent="0.25"/>
  <cols>
    <col min="1" max="1" width="33.7109375" style="64" customWidth="1"/>
    <col min="2" max="24" width="10.7109375" style="64" customWidth="1"/>
    <col min="25" max="25" width="13.42578125" style="64" customWidth="1"/>
    <col min="26" max="26" width="15.140625" style="64" customWidth="1"/>
    <col min="27" max="16384" width="11.5703125" style="64"/>
  </cols>
  <sheetData>
    <row r="1" spans="1:28" x14ac:dyDescent="0.25">
      <c r="A1" s="108" t="s">
        <v>251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x14ac:dyDescent="0.25">
      <c r="A2" s="108" t="s">
        <v>252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s="67" customForma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AB3" s="68" t="s">
        <v>8</v>
      </c>
    </row>
    <row r="4" spans="1:28" ht="16.5" customHeight="1" thickBot="1" x14ac:dyDescent="0.3">
      <c r="A4" s="110" t="s">
        <v>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69.75" customHeight="1" thickBot="1" x14ac:dyDescent="0.3">
      <c r="A5" s="112"/>
      <c r="B5" s="115" t="s">
        <v>9</v>
      </c>
      <c r="C5" s="116"/>
      <c r="D5" s="117"/>
      <c r="E5" s="115" t="s">
        <v>10</v>
      </c>
      <c r="F5" s="116"/>
      <c r="G5" s="116"/>
      <c r="H5" s="116"/>
      <c r="I5" s="116"/>
      <c r="J5" s="116"/>
      <c r="K5" s="117"/>
      <c r="L5" s="115" t="s">
        <v>11</v>
      </c>
      <c r="M5" s="116"/>
      <c r="N5" s="116"/>
      <c r="O5" s="116"/>
      <c r="P5" s="116"/>
      <c r="Q5" s="116"/>
      <c r="R5" s="116"/>
      <c r="S5" s="118" t="s">
        <v>12</v>
      </c>
      <c r="T5" s="119"/>
      <c r="U5" s="119"/>
      <c r="V5" s="115" t="s">
        <v>34</v>
      </c>
      <c r="W5" s="116"/>
      <c r="X5" s="116"/>
      <c r="Y5" s="115" t="s">
        <v>35</v>
      </c>
      <c r="Z5" s="116"/>
      <c r="AA5" s="116"/>
      <c r="AB5" s="120" t="s">
        <v>36</v>
      </c>
    </row>
    <row r="6" spans="1:28" ht="15.75" customHeight="1" thickBot="1" x14ac:dyDescent="0.3">
      <c r="A6" s="113"/>
      <c r="B6" s="120" t="s">
        <v>14</v>
      </c>
      <c r="C6" s="120" t="s">
        <v>15</v>
      </c>
      <c r="D6" s="120" t="s">
        <v>0</v>
      </c>
      <c r="E6" s="115" t="s">
        <v>14</v>
      </c>
      <c r="F6" s="116"/>
      <c r="G6" s="117"/>
      <c r="H6" s="115" t="s">
        <v>15</v>
      </c>
      <c r="I6" s="116"/>
      <c r="J6" s="116"/>
      <c r="K6" s="120" t="s">
        <v>0</v>
      </c>
      <c r="L6" s="115" t="s">
        <v>14</v>
      </c>
      <c r="M6" s="116"/>
      <c r="N6" s="117"/>
      <c r="O6" s="115" t="s">
        <v>15</v>
      </c>
      <c r="P6" s="116"/>
      <c r="Q6" s="116"/>
      <c r="R6" s="120" t="s">
        <v>0</v>
      </c>
      <c r="S6" s="120" t="s">
        <v>14</v>
      </c>
      <c r="T6" s="120" t="s">
        <v>15</v>
      </c>
      <c r="U6" s="120" t="s">
        <v>0</v>
      </c>
      <c r="V6" s="120" t="s">
        <v>14</v>
      </c>
      <c r="W6" s="120" t="s">
        <v>15</v>
      </c>
      <c r="X6" s="120" t="s">
        <v>0</v>
      </c>
      <c r="Y6" s="120" t="s">
        <v>37</v>
      </c>
      <c r="Z6" s="120" t="s">
        <v>38</v>
      </c>
      <c r="AA6" s="123" t="s">
        <v>0</v>
      </c>
      <c r="AB6" s="121"/>
    </row>
    <row r="7" spans="1:28" ht="26.25" thickBot="1" x14ac:dyDescent="0.3">
      <c r="A7" s="114"/>
      <c r="B7" s="122"/>
      <c r="C7" s="122"/>
      <c r="D7" s="122"/>
      <c r="E7" s="69" t="s">
        <v>16</v>
      </c>
      <c r="F7" s="69" t="s">
        <v>17</v>
      </c>
      <c r="G7" s="69" t="s">
        <v>0</v>
      </c>
      <c r="H7" s="69" t="s">
        <v>16</v>
      </c>
      <c r="I7" s="69" t="s">
        <v>17</v>
      </c>
      <c r="J7" s="70" t="s">
        <v>0</v>
      </c>
      <c r="K7" s="122"/>
      <c r="L7" s="69" t="s">
        <v>18</v>
      </c>
      <c r="M7" s="69" t="s">
        <v>19</v>
      </c>
      <c r="N7" s="69" t="s">
        <v>0</v>
      </c>
      <c r="O7" s="69" t="s">
        <v>18</v>
      </c>
      <c r="P7" s="69" t="s">
        <v>19</v>
      </c>
      <c r="Q7" s="70" t="s">
        <v>0</v>
      </c>
      <c r="R7" s="122"/>
      <c r="S7" s="122"/>
      <c r="T7" s="122"/>
      <c r="U7" s="122"/>
      <c r="V7" s="122"/>
      <c r="W7" s="122"/>
      <c r="X7" s="122"/>
      <c r="Y7" s="122"/>
      <c r="Z7" s="122"/>
      <c r="AA7" s="124"/>
      <c r="AB7" s="122"/>
    </row>
    <row r="8" spans="1:28" ht="15.75" thickBot="1" x14ac:dyDescent="0.3">
      <c r="A8" s="71" t="s">
        <v>20</v>
      </c>
      <c r="B8" s="61"/>
      <c r="C8" s="61"/>
      <c r="D8" s="72">
        <f>B8+C8</f>
        <v>0</v>
      </c>
      <c r="E8" s="61"/>
      <c r="F8" s="61"/>
      <c r="G8" s="72">
        <f>E8+F8</f>
        <v>0</v>
      </c>
      <c r="H8" s="61"/>
      <c r="I8" s="61"/>
      <c r="J8" s="72">
        <f>H8+I8</f>
        <v>0</v>
      </c>
      <c r="K8" s="72">
        <f>G8+J8</f>
        <v>0</v>
      </c>
      <c r="L8" s="61"/>
      <c r="M8" s="61"/>
      <c r="N8" s="72">
        <f>L8+M8</f>
        <v>0</v>
      </c>
      <c r="O8" s="61"/>
      <c r="P8" s="61"/>
      <c r="Q8" s="72">
        <f>O8+P8</f>
        <v>0</v>
      </c>
      <c r="R8" s="72">
        <f>N8+Q8</f>
        <v>0</v>
      </c>
      <c r="S8" s="61"/>
      <c r="T8" s="61"/>
      <c r="U8" s="72">
        <f>S8+T8</f>
        <v>0</v>
      </c>
      <c r="V8" s="61">
        <f>B8+G8+N8+S8</f>
        <v>0</v>
      </c>
      <c r="W8" s="61">
        <f>C8+J8+Q8+T8</f>
        <v>0</v>
      </c>
      <c r="X8" s="61">
        <f>SUM(V8:W8)</f>
        <v>0</v>
      </c>
      <c r="Y8" s="61"/>
      <c r="Z8" s="61"/>
      <c r="AA8" s="72">
        <f>Y8+Z8</f>
        <v>0</v>
      </c>
      <c r="AB8" s="61"/>
    </row>
    <row r="9" spans="1:28" ht="15.75" thickBot="1" x14ac:dyDescent="0.3">
      <c r="A9" s="71" t="s">
        <v>21</v>
      </c>
      <c r="B9" s="61"/>
      <c r="C9" s="37">
        <v>1093.3900000000001</v>
      </c>
      <c r="D9" s="72">
        <f t="shared" ref="D9:D14" si="0">B9+C9</f>
        <v>1093.3900000000001</v>
      </c>
      <c r="E9" s="61"/>
      <c r="F9" s="61"/>
      <c r="G9" s="72">
        <f t="shared" ref="G9:G14" si="1">E9+F9</f>
        <v>0</v>
      </c>
      <c r="H9" s="37"/>
      <c r="I9" s="37">
        <v>0</v>
      </c>
      <c r="J9" s="72">
        <f t="shared" ref="J9:J14" si="2">H9+I9</f>
        <v>0</v>
      </c>
      <c r="K9" s="72">
        <f t="shared" ref="K9:K17" si="3">G9+J9</f>
        <v>0</v>
      </c>
      <c r="L9" s="61"/>
      <c r="M9" s="61"/>
      <c r="N9" s="72">
        <f>L9+M9</f>
        <v>0</v>
      </c>
      <c r="O9" s="37"/>
      <c r="P9" s="37"/>
      <c r="Q9" s="72">
        <f>O9+P9</f>
        <v>0</v>
      </c>
      <c r="R9" s="72">
        <f>N9+Q9</f>
        <v>0</v>
      </c>
      <c r="S9" s="61"/>
      <c r="T9" s="37"/>
      <c r="U9" s="72">
        <f t="shared" ref="U9:U14" si="4">S9+T9</f>
        <v>0</v>
      </c>
      <c r="V9" s="61">
        <f>B9+G9+N9+S9</f>
        <v>0</v>
      </c>
      <c r="W9" s="61">
        <f>C9+J9+Q9+T9</f>
        <v>1093.3900000000001</v>
      </c>
      <c r="X9" s="61">
        <f t="shared" ref="X9:X14" si="5">SUM(V9:W9)</f>
        <v>1093.3900000000001</v>
      </c>
      <c r="Y9" s="37"/>
      <c r="Z9" s="37"/>
      <c r="AA9" s="72">
        <f>Y9+Z9</f>
        <v>0</v>
      </c>
      <c r="AB9" s="37"/>
    </row>
    <row r="10" spans="1:28" ht="15.75" thickBot="1" x14ac:dyDescent="0.3">
      <c r="A10" s="71" t="s">
        <v>22</v>
      </c>
      <c r="B10" s="61"/>
      <c r="C10" s="61"/>
      <c r="D10" s="72">
        <f t="shared" si="0"/>
        <v>0</v>
      </c>
      <c r="E10" s="61"/>
      <c r="F10" s="61"/>
      <c r="G10" s="72">
        <f t="shared" si="1"/>
        <v>0</v>
      </c>
      <c r="H10" s="61"/>
      <c r="I10" s="61"/>
      <c r="J10" s="72">
        <f t="shared" si="2"/>
        <v>0</v>
      </c>
      <c r="K10" s="72">
        <f t="shared" si="3"/>
        <v>0</v>
      </c>
      <c r="L10" s="61"/>
      <c r="M10" s="61"/>
      <c r="N10" s="72">
        <f>L10+M10</f>
        <v>0</v>
      </c>
      <c r="O10" s="61"/>
      <c r="P10" s="61"/>
      <c r="Q10" s="72">
        <f>O10+P10</f>
        <v>0</v>
      </c>
      <c r="R10" s="72">
        <f>N10+Q10</f>
        <v>0</v>
      </c>
      <c r="S10" s="61"/>
      <c r="T10" s="61"/>
      <c r="U10" s="72">
        <f t="shared" si="4"/>
        <v>0</v>
      </c>
      <c r="V10" s="61">
        <f>B10+G10+N10+S10</f>
        <v>0</v>
      </c>
      <c r="W10" s="61">
        <f>C10+J10+Q10+T10</f>
        <v>0</v>
      </c>
      <c r="X10" s="61">
        <f t="shared" si="5"/>
        <v>0</v>
      </c>
      <c r="Y10" s="61"/>
      <c r="Z10" s="61"/>
      <c r="AA10" s="72">
        <f>Y10+Z10</f>
        <v>0</v>
      </c>
      <c r="AB10" s="61"/>
    </row>
    <row r="11" spans="1:28" ht="15.75" thickBot="1" x14ac:dyDescent="0.3">
      <c r="A11" s="71" t="s">
        <v>23</v>
      </c>
      <c r="B11" s="61"/>
      <c r="C11" s="61"/>
      <c r="D11" s="72">
        <f t="shared" si="0"/>
        <v>0</v>
      </c>
      <c r="E11" s="61"/>
      <c r="F11" s="61"/>
      <c r="G11" s="72">
        <f t="shared" si="1"/>
        <v>0</v>
      </c>
      <c r="H11" s="61"/>
      <c r="I11" s="61"/>
      <c r="J11" s="72">
        <f t="shared" si="2"/>
        <v>0</v>
      </c>
      <c r="K11" s="72">
        <f t="shared" si="3"/>
        <v>0</v>
      </c>
      <c r="L11" s="61"/>
      <c r="M11" s="61"/>
      <c r="N11" s="72">
        <f>L11+M11</f>
        <v>0</v>
      </c>
      <c r="O11" s="61"/>
      <c r="P11" s="61"/>
      <c r="Q11" s="72">
        <f>O11+P11</f>
        <v>0</v>
      </c>
      <c r="R11" s="72">
        <f>N11+Q11</f>
        <v>0</v>
      </c>
      <c r="S11" s="61"/>
      <c r="T11" s="61"/>
      <c r="U11" s="72">
        <f t="shared" si="4"/>
        <v>0</v>
      </c>
      <c r="V11" s="61">
        <f>B11+G11+N11+S11</f>
        <v>0</v>
      </c>
      <c r="W11" s="61">
        <f>C11+J11+Q11+T11</f>
        <v>0</v>
      </c>
      <c r="X11" s="61">
        <f t="shared" si="5"/>
        <v>0</v>
      </c>
      <c r="Y11" s="61"/>
      <c r="Z11" s="61"/>
      <c r="AA11" s="72">
        <f>Y11+Z11</f>
        <v>0</v>
      </c>
      <c r="AB11" s="61"/>
    </row>
    <row r="12" spans="1:28" s="74" customFormat="1" ht="15.75" thickBot="1" x14ac:dyDescent="0.3">
      <c r="A12" s="44" t="s">
        <v>1</v>
      </c>
      <c r="B12" s="44">
        <f>SUM(B8:B11)</f>
        <v>0</v>
      </c>
      <c r="C12" s="44">
        <f t="shared" ref="C12:AB12" si="6">SUM(C8:C11)</f>
        <v>1093.3900000000001</v>
      </c>
      <c r="D12" s="73">
        <f t="shared" si="6"/>
        <v>1093.3900000000001</v>
      </c>
      <c r="E12" s="44">
        <f t="shared" si="6"/>
        <v>0</v>
      </c>
      <c r="F12" s="44">
        <f t="shared" si="6"/>
        <v>0</v>
      </c>
      <c r="G12" s="73">
        <f t="shared" si="6"/>
        <v>0</v>
      </c>
      <c r="H12" s="44">
        <f t="shared" si="6"/>
        <v>0</v>
      </c>
      <c r="I12" s="44">
        <f t="shared" si="6"/>
        <v>0</v>
      </c>
      <c r="J12" s="73">
        <f t="shared" si="6"/>
        <v>0</v>
      </c>
      <c r="K12" s="73">
        <f t="shared" si="6"/>
        <v>0</v>
      </c>
      <c r="L12" s="44">
        <f t="shared" si="6"/>
        <v>0</v>
      </c>
      <c r="M12" s="44">
        <f t="shared" si="6"/>
        <v>0</v>
      </c>
      <c r="N12" s="73">
        <f t="shared" si="6"/>
        <v>0</v>
      </c>
      <c r="O12" s="44">
        <f t="shared" si="6"/>
        <v>0</v>
      </c>
      <c r="P12" s="44">
        <f t="shared" si="6"/>
        <v>0</v>
      </c>
      <c r="Q12" s="73">
        <f t="shared" si="6"/>
        <v>0</v>
      </c>
      <c r="R12" s="73">
        <f t="shared" si="6"/>
        <v>0</v>
      </c>
      <c r="S12" s="44">
        <f t="shared" si="6"/>
        <v>0</v>
      </c>
      <c r="T12" s="44">
        <f t="shared" si="6"/>
        <v>0</v>
      </c>
      <c r="U12" s="73">
        <f t="shared" si="6"/>
        <v>0</v>
      </c>
      <c r="V12" s="44">
        <f t="shared" si="6"/>
        <v>0</v>
      </c>
      <c r="W12" s="44">
        <f t="shared" si="6"/>
        <v>1093.3900000000001</v>
      </c>
      <c r="X12" s="44">
        <f t="shared" si="6"/>
        <v>1093.3900000000001</v>
      </c>
      <c r="Y12" s="44">
        <f t="shared" si="6"/>
        <v>0</v>
      </c>
      <c r="Z12" s="44">
        <f t="shared" si="6"/>
        <v>0</v>
      </c>
      <c r="AA12" s="73">
        <f t="shared" si="6"/>
        <v>0</v>
      </c>
      <c r="AB12" s="44">
        <f t="shared" si="6"/>
        <v>0</v>
      </c>
    </row>
    <row r="13" spans="1:28" ht="15.75" thickBot="1" x14ac:dyDescent="0.3">
      <c r="A13" s="71" t="s">
        <v>24</v>
      </c>
      <c r="B13" s="61"/>
      <c r="C13" s="37">
        <v>549</v>
      </c>
      <c r="D13" s="72">
        <f t="shared" si="0"/>
        <v>549</v>
      </c>
      <c r="E13" s="61"/>
      <c r="F13" s="61"/>
      <c r="G13" s="72">
        <f t="shared" si="1"/>
        <v>0</v>
      </c>
      <c r="H13" s="37"/>
      <c r="I13" s="37">
        <v>0</v>
      </c>
      <c r="J13" s="72">
        <f t="shared" si="2"/>
        <v>0</v>
      </c>
      <c r="K13" s="72">
        <f t="shared" si="3"/>
        <v>0</v>
      </c>
      <c r="L13" s="61"/>
      <c r="M13" s="61"/>
      <c r="N13" s="72">
        <f>L13+M13</f>
        <v>0</v>
      </c>
      <c r="O13" s="37"/>
      <c r="P13" s="37"/>
      <c r="Q13" s="72">
        <f>O13+P13</f>
        <v>0</v>
      </c>
      <c r="R13" s="72">
        <f>N13+Q13</f>
        <v>0</v>
      </c>
      <c r="S13" s="61"/>
      <c r="T13" s="37"/>
      <c r="U13" s="72">
        <f t="shared" si="4"/>
        <v>0</v>
      </c>
      <c r="V13" s="61">
        <f>B13+G13+N13+S13</f>
        <v>0</v>
      </c>
      <c r="W13" s="61">
        <f>C13+J13+Q13+T13</f>
        <v>549</v>
      </c>
      <c r="X13" s="61">
        <f t="shared" si="5"/>
        <v>549</v>
      </c>
      <c r="Y13" s="37"/>
      <c r="Z13" s="37"/>
      <c r="AA13" s="72">
        <f>Y13+Z13</f>
        <v>0</v>
      </c>
      <c r="AB13" s="37"/>
    </row>
    <row r="14" spans="1:28" ht="15.75" thickBot="1" x14ac:dyDescent="0.3">
      <c r="A14" s="75" t="s">
        <v>25</v>
      </c>
      <c r="B14" s="61"/>
      <c r="C14" s="61"/>
      <c r="D14" s="72">
        <f t="shared" si="0"/>
        <v>0</v>
      </c>
      <c r="E14" s="61"/>
      <c r="F14" s="61"/>
      <c r="G14" s="72">
        <f t="shared" si="1"/>
        <v>0</v>
      </c>
      <c r="H14" s="61"/>
      <c r="I14" s="61"/>
      <c r="J14" s="72">
        <f t="shared" si="2"/>
        <v>0</v>
      </c>
      <c r="K14" s="72">
        <f t="shared" si="3"/>
        <v>0</v>
      </c>
      <c r="L14" s="61"/>
      <c r="M14" s="61"/>
      <c r="N14" s="72">
        <f>L14+M14</f>
        <v>0</v>
      </c>
      <c r="O14" s="61"/>
      <c r="P14" s="61"/>
      <c r="Q14" s="72">
        <f>O14+P14</f>
        <v>0</v>
      </c>
      <c r="R14" s="72">
        <f>N14+Q14</f>
        <v>0</v>
      </c>
      <c r="S14" s="61"/>
      <c r="T14" s="61"/>
      <c r="U14" s="72">
        <f t="shared" si="4"/>
        <v>0</v>
      </c>
      <c r="V14" s="61">
        <f>B14+G14+N14+S14</f>
        <v>0</v>
      </c>
      <c r="W14" s="61">
        <f>C14+J14+Q14+T14</f>
        <v>0</v>
      </c>
      <c r="X14" s="61">
        <f t="shared" si="5"/>
        <v>0</v>
      </c>
      <c r="Y14" s="61"/>
      <c r="Z14" s="61"/>
      <c r="AA14" s="72">
        <f>Y14+Z14</f>
        <v>0</v>
      </c>
      <c r="AB14" s="61"/>
    </row>
    <row r="15" spans="1:28" s="74" customFormat="1" ht="15.75" thickBot="1" x14ac:dyDescent="0.3">
      <c r="A15" s="76" t="s">
        <v>2</v>
      </c>
      <c r="B15" s="44">
        <f>SUM(B13:B14)</f>
        <v>0</v>
      </c>
      <c r="C15" s="44">
        <f t="shared" ref="C15:AB15" si="7">SUM(C13:C14)</f>
        <v>549</v>
      </c>
      <c r="D15" s="73">
        <f t="shared" si="7"/>
        <v>549</v>
      </c>
      <c r="E15" s="44">
        <f t="shared" si="7"/>
        <v>0</v>
      </c>
      <c r="F15" s="44">
        <f t="shared" si="7"/>
        <v>0</v>
      </c>
      <c r="G15" s="73">
        <f t="shared" si="7"/>
        <v>0</v>
      </c>
      <c r="H15" s="44">
        <f t="shared" si="7"/>
        <v>0</v>
      </c>
      <c r="I15" s="44">
        <f t="shared" si="7"/>
        <v>0</v>
      </c>
      <c r="J15" s="73">
        <f t="shared" si="7"/>
        <v>0</v>
      </c>
      <c r="K15" s="73">
        <f t="shared" si="7"/>
        <v>0</v>
      </c>
      <c r="L15" s="44">
        <f t="shared" si="7"/>
        <v>0</v>
      </c>
      <c r="M15" s="44">
        <f t="shared" si="7"/>
        <v>0</v>
      </c>
      <c r="N15" s="73">
        <f t="shared" si="7"/>
        <v>0</v>
      </c>
      <c r="O15" s="44">
        <f t="shared" si="7"/>
        <v>0</v>
      </c>
      <c r="P15" s="44">
        <f t="shared" si="7"/>
        <v>0</v>
      </c>
      <c r="Q15" s="73">
        <f t="shared" si="7"/>
        <v>0</v>
      </c>
      <c r="R15" s="73">
        <f t="shared" si="7"/>
        <v>0</v>
      </c>
      <c r="S15" s="44">
        <f t="shared" si="7"/>
        <v>0</v>
      </c>
      <c r="T15" s="44">
        <f t="shared" si="7"/>
        <v>0</v>
      </c>
      <c r="U15" s="73">
        <f t="shared" si="7"/>
        <v>0</v>
      </c>
      <c r="V15" s="44">
        <f t="shared" si="7"/>
        <v>0</v>
      </c>
      <c r="W15" s="44">
        <f t="shared" si="7"/>
        <v>549</v>
      </c>
      <c r="X15" s="44">
        <f t="shared" si="7"/>
        <v>549</v>
      </c>
      <c r="Y15" s="44">
        <f t="shared" si="7"/>
        <v>0</v>
      </c>
      <c r="Z15" s="44">
        <f t="shared" si="7"/>
        <v>0</v>
      </c>
      <c r="AA15" s="73">
        <f t="shared" si="7"/>
        <v>0</v>
      </c>
      <c r="AB15" s="44">
        <f t="shared" si="7"/>
        <v>0</v>
      </c>
    </row>
    <row r="16" spans="1:28" ht="15.75" thickBot="1" x14ac:dyDescent="0.3">
      <c r="A16" s="77" t="s">
        <v>26</v>
      </c>
      <c r="B16" s="44">
        <f>B12+B15</f>
        <v>0</v>
      </c>
      <c r="C16" s="44">
        <f t="shared" ref="C16:AB16" si="8">C12+C15</f>
        <v>1642.39</v>
      </c>
      <c r="D16" s="44">
        <f t="shared" si="8"/>
        <v>1642.39</v>
      </c>
      <c r="E16" s="44">
        <f t="shared" si="8"/>
        <v>0</v>
      </c>
      <c r="F16" s="44">
        <f t="shared" si="8"/>
        <v>0</v>
      </c>
      <c r="G16" s="44">
        <f t="shared" si="8"/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1642.39</v>
      </c>
      <c r="X16" s="44">
        <f t="shared" si="8"/>
        <v>1642.39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</row>
    <row r="17" spans="1:28" ht="24.75" thickBot="1" x14ac:dyDescent="0.3">
      <c r="A17" s="71" t="s">
        <v>39</v>
      </c>
      <c r="B17" s="61"/>
      <c r="C17" s="37"/>
      <c r="D17" s="72">
        <f>B17+C17</f>
        <v>0</v>
      </c>
      <c r="E17" s="78"/>
      <c r="F17" s="78"/>
      <c r="G17" s="72">
        <f>E17+F17</f>
        <v>0</v>
      </c>
      <c r="H17" s="37"/>
      <c r="I17" s="80"/>
      <c r="J17" s="72">
        <f>H17+I17</f>
        <v>0</v>
      </c>
      <c r="K17" s="72">
        <f t="shared" si="3"/>
        <v>0</v>
      </c>
      <c r="L17" s="78"/>
      <c r="M17" s="78"/>
      <c r="N17" s="72">
        <f>L17+M17</f>
        <v>0</v>
      </c>
      <c r="O17" s="37"/>
      <c r="P17" s="80"/>
      <c r="Q17" s="72">
        <f>O17+P17</f>
        <v>0</v>
      </c>
      <c r="R17" s="72">
        <f>N17+Q17</f>
        <v>0</v>
      </c>
      <c r="S17" s="61"/>
      <c r="T17" s="37"/>
      <c r="U17" s="72">
        <f>S17+T17</f>
        <v>0</v>
      </c>
      <c r="V17" s="61">
        <f>B17+G17+N17+S17</f>
        <v>0</v>
      </c>
      <c r="W17" s="61">
        <f>C17+J17+Q17+T17</f>
        <v>0</v>
      </c>
      <c r="X17" s="61">
        <f>SUM(V17:W17)</f>
        <v>0</v>
      </c>
      <c r="Y17" s="37"/>
      <c r="Z17" s="37"/>
      <c r="AA17" s="72">
        <f>Y17+Z17</f>
        <v>0</v>
      </c>
      <c r="AB17" s="37"/>
    </row>
    <row r="18" spans="1:28" ht="24.75" thickBot="1" x14ac:dyDescent="0.3">
      <c r="A18" s="75" t="s">
        <v>40</v>
      </c>
      <c r="B18" s="61"/>
      <c r="C18" s="37"/>
      <c r="D18" s="72">
        <f>B18+C18</f>
        <v>0</v>
      </c>
      <c r="E18" s="78"/>
      <c r="F18" s="78"/>
      <c r="G18" s="72">
        <f>E18+F18</f>
        <v>0</v>
      </c>
      <c r="H18" s="37"/>
      <c r="I18" s="80"/>
      <c r="J18" s="72">
        <f>H18+I18</f>
        <v>0</v>
      </c>
      <c r="K18" s="72">
        <f>G18+J18</f>
        <v>0</v>
      </c>
      <c r="L18" s="78"/>
      <c r="M18" s="78"/>
      <c r="N18" s="72">
        <f>L18+M18</f>
        <v>0</v>
      </c>
      <c r="O18" s="37"/>
      <c r="P18" s="80"/>
      <c r="Q18" s="72">
        <f>O18+P18</f>
        <v>0</v>
      </c>
      <c r="R18" s="72">
        <f>N18+Q18</f>
        <v>0</v>
      </c>
      <c r="S18" s="61"/>
      <c r="T18" s="37"/>
      <c r="U18" s="72">
        <f>S18+T18</f>
        <v>0</v>
      </c>
      <c r="V18" s="61">
        <f>B18+G18+N18+S18</f>
        <v>0</v>
      </c>
      <c r="W18" s="61">
        <f>C18+J18+Q18+T18</f>
        <v>0</v>
      </c>
      <c r="X18" s="61">
        <f>SUM(V18:W18)</f>
        <v>0</v>
      </c>
      <c r="Y18" s="37"/>
      <c r="Z18" s="37"/>
      <c r="AA18" s="72">
        <f>Y18+Z18</f>
        <v>0</v>
      </c>
      <c r="AB18" s="37"/>
    </row>
    <row r="19" spans="1:28" ht="24.75" thickBot="1" x14ac:dyDescent="0.3">
      <c r="A19" s="75" t="s">
        <v>41</v>
      </c>
      <c r="B19" s="79"/>
      <c r="C19" s="81"/>
      <c r="D19" s="72">
        <f>B19+C19</f>
        <v>0</v>
      </c>
      <c r="E19" s="78"/>
      <c r="F19" s="78"/>
      <c r="G19" s="72">
        <f>E19+F19</f>
        <v>0</v>
      </c>
      <c r="H19" s="37"/>
      <c r="I19" s="80"/>
      <c r="J19" s="72">
        <f>H19+I19</f>
        <v>0</v>
      </c>
      <c r="K19" s="72">
        <f>G19+J19</f>
        <v>0</v>
      </c>
      <c r="L19" s="78"/>
      <c r="M19" s="78"/>
      <c r="N19" s="72">
        <f>L19+M19</f>
        <v>0</v>
      </c>
      <c r="O19" s="37"/>
      <c r="P19" s="80"/>
      <c r="Q19" s="72">
        <f>O19+P19</f>
        <v>0</v>
      </c>
      <c r="R19" s="72">
        <f>N19+Q19</f>
        <v>0</v>
      </c>
      <c r="S19" s="61"/>
      <c r="T19" s="37"/>
      <c r="U19" s="72">
        <f>S19+T19</f>
        <v>0</v>
      </c>
      <c r="V19" s="61">
        <f>B19+G19+N19+S19</f>
        <v>0</v>
      </c>
      <c r="W19" s="61">
        <f>C19+J19+Q19+T19</f>
        <v>0</v>
      </c>
      <c r="X19" s="61">
        <f>SUM(V19:W19)</f>
        <v>0</v>
      </c>
      <c r="Y19" s="37"/>
      <c r="Z19" s="37"/>
      <c r="AA19" s="72">
        <f>Y19+Z19</f>
        <v>0</v>
      </c>
      <c r="AB19" s="37"/>
    </row>
    <row r="20" spans="1:28" s="74" customFormat="1" ht="69.75" customHeight="1" thickBot="1" x14ac:dyDescent="0.3">
      <c r="A20" s="44" t="s">
        <v>180</v>
      </c>
      <c r="B20" s="72">
        <f>B21+B22</f>
        <v>0</v>
      </c>
      <c r="C20" s="72">
        <f>C21+C22</f>
        <v>0</v>
      </c>
      <c r="D20" s="72">
        <f>D21+D22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s="74" customFormat="1" ht="15.75" thickBot="1" x14ac:dyDescent="0.3">
      <c r="A21" s="71" t="s">
        <v>182</v>
      </c>
      <c r="B21" s="61"/>
      <c r="C21" s="37"/>
      <c r="D21" s="72">
        <f>B21+C21</f>
        <v>0</v>
      </c>
      <c r="E21" s="79"/>
      <c r="F21" s="79"/>
      <c r="G21" s="44"/>
      <c r="H21" s="79"/>
      <c r="I21" s="79"/>
      <c r="J21" s="44"/>
      <c r="K21" s="44"/>
      <c r="L21" s="79"/>
      <c r="M21" s="79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s="74" customFormat="1" ht="15.75" thickBot="1" x14ac:dyDescent="0.3">
      <c r="A22" s="75" t="s">
        <v>183</v>
      </c>
      <c r="B22" s="61"/>
      <c r="C22" s="37"/>
      <c r="D22" s="72">
        <f>B22+C22</f>
        <v>0</v>
      </c>
      <c r="E22" s="79"/>
      <c r="F22" s="79"/>
      <c r="G22" s="44"/>
      <c r="H22" s="79"/>
      <c r="I22" s="79"/>
      <c r="J22" s="44"/>
      <c r="K22" s="44"/>
      <c r="L22" s="79"/>
      <c r="M22" s="79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sheetProtection sheet="1" objects="1" scenarios="1" selectLockedCells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Z6:Z7"/>
    <mergeCell ref="AA6:AA7"/>
    <mergeCell ref="S6:S7"/>
    <mergeCell ref="T6:T7"/>
    <mergeCell ref="U6:U7"/>
    <mergeCell ref="V6:V7"/>
    <mergeCell ref="W6:W7"/>
    <mergeCell ref="X6:X7"/>
    <mergeCell ref="K6:K7"/>
    <mergeCell ref="L6:N6"/>
    <mergeCell ref="O6:Q6"/>
    <mergeCell ref="R6:R7"/>
    <mergeCell ref="Y6:Y7"/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  <mergeCell ref="AB5:AB7"/>
    <mergeCell ref="B6:B7"/>
    <mergeCell ref="C6:C7"/>
    <mergeCell ref="D6:D7"/>
    <mergeCell ref="E6:G6"/>
    <mergeCell ref="H6:J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zoomScale="80" zoomScaleNormal="80" workbookViewId="0">
      <selection activeCell="H9" sqref="H9"/>
    </sheetView>
  </sheetViews>
  <sheetFormatPr baseColWidth="10" defaultRowHeight="15" x14ac:dyDescent="0.25"/>
  <cols>
    <col min="1" max="1" width="33.7109375" customWidth="1"/>
    <col min="2" max="13" width="14.5703125" customWidth="1"/>
  </cols>
  <sheetData>
    <row r="1" spans="1:28" x14ac:dyDescent="0.25">
      <c r="A1" s="58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25">
      <c r="A2" s="58" t="s">
        <v>252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11" customFormat="1" ht="15.75" thickBo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2" t="s">
        <v>8</v>
      </c>
    </row>
    <row r="4" spans="1:28" s="13" customFormat="1" ht="26.25" customHeight="1" thickBot="1" x14ac:dyDescent="0.3">
      <c r="A4" s="127" t="s">
        <v>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28" ht="56.25" customHeight="1" thickBot="1" x14ac:dyDescent="0.3">
      <c r="A5" s="129"/>
      <c r="B5" s="132" t="s">
        <v>43</v>
      </c>
      <c r="C5" s="133"/>
      <c r="D5" s="134"/>
      <c r="E5" s="132" t="s">
        <v>44</v>
      </c>
      <c r="F5" s="133"/>
      <c r="G5" s="133"/>
      <c r="H5" s="132" t="s">
        <v>45</v>
      </c>
      <c r="I5" s="133"/>
      <c r="J5" s="134"/>
      <c r="K5" s="132" t="s">
        <v>46</v>
      </c>
      <c r="L5" s="133"/>
      <c r="M5" s="133"/>
    </row>
    <row r="6" spans="1:28" ht="15.75" customHeight="1" x14ac:dyDescent="0.25">
      <c r="A6" s="130"/>
      <c r="B6" s="125" t="s">
        <v>47</v>
      </c>
      <c r="C6" s="125" t="s">
        <v>48</v>
      </c>
      <c r="D6" s="125" t="s">
        <v>49</v>
      </c>
      <c r="E6" s="125" t="s">
        <v>47</v>
      </c>
      <c r="F6" s="125" t="s">
        <v>48</v>
      </c>
      <c r="G6" s="125" t="s">
        <v>50</v>
      </c>
      <c r="H6" s="125" t="s">
        <v>47</v>
      </c>
      <c r="I6" s="125" t="s">
        <v>48</v>
      </c>
      <c r="J6" s="125" t="s">
        <v>51</v>
      </c>
      <c r="K6" s="125" t="s">
        <v>47</v>
      </c>
      <c r="L6" s="125" t="s">
        <v>48</v>
      </c>
      <c r="M6" s="125" t="s">
        <v>52</v>
      </c>
    </row>
    <row r="7" spans="1:28" ht="27.75" customHeight="1" thickBot="1" x14ac:dyDescent="0.3">
      <c r="A7" s="131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28" ht="15.75" thickBot="1" x14ac:dyDescent="0.3">
      <c r="A8" s="14" t="s">
        <v>20</v>
      </c>
      <c r="B8" s="60"/>
      <c r="C8" s="61"/>
      <c r="D8" s="17">
        <f>B8+C8</f>
        <v>0</v>
      </c>
      <c r="E8" s="15"/>
      <c r="F8" s="15"/>
      <c r="G8" s="17">
        <f t="shared" ref="G8:G14" si="0">E8+F8</f>
        <v>0</v>
      </c>
      <c r="H8" s="63"/>
      <c r="I8" s="63"/>
      <c r="J8" s="17">
        <f t="shared" ref="J8:J14" si="1">H8+I8</f>
        <v>0</v>
      </c>
      <c r="K8" s="16">
        <f>B8+E8+H8</f>
        <v>0</v>
      </c>
      <c r="L8" s="16">
        <f t="shared" ref="L8:M16" si="2">C8+F8+I8</f>
        <v>0</v>
      </c>
      <c r="M8" s="17">
        <f t="shared" si="2"/>
        <v>0</v>
      </c>
    </row>
    <row r="9" spans="1:28" ht="15.75" thickBot="1" x14ac:dyDescent="0.3">
      <c r="A9" s="14" t="s">
        <v>21</v>
      </c>
      <c r="B9" s="42"/>
      <c r="C9" s="36"/>
      <c r="D9" s="17">
        <f t="shared" ref="D9:D14" si="3">B9+C9</f>
        <v>0</v>
      </c>
      <c r="E9" s="15"/>
      <c r="F9" s="15"/>
      <c r="G9" s="17">
        <f t="shared" si="0"/>
        <v>0</v>
      </c>
      <c r="H9" s="37">
        <v>999.33</v>
      </c>
      <c r="I9" s="37"/>
      <c r="J9" s="17">
        <f t="shared" si="1"/>
        <v>999.33</v>
      </c>
      <c r="K9" s="16">
        <f t="shared" ref="K9:K16" si="4">B9+E9+H9</f>
        <v>999.33</v>
      </c>
      <c r="L9" s="16">
        <f t="shared" si="2"/>
        <v>0</v>
      </c>
      <c r="M9" s="17">
        <f t="shared" si="2"/>
        <v>999.33</v>
      </c>
    </row>
    <row r="10" spans="1:28" ht="15.75" thickBot="1" x14ac:dyDescent="0.3">
      <c r="A10" s="14" t="s">
        <v>22</v>
      </c>
      <c r="B10" s="62"/>
      <c r="C10" s="61"/>
      <c r="D10" s="17">
        <f t="shared" si="3"/>
        <v>0</v>
      </c>
      <c r="E10" s="15"/>
      <c r="F10" s="15"/>
      <c r="G10" s="17">
        <f t="shared" si="0"/>
        <v>0</v>
      </c>
      <c r="H10" s="63"/>
      <c r="I10" s="63"/>
      <c r="J10" s="17">
        <f t="shared" si="1"/>
        <v>0</v>
      </c>
      <c r="K10" s="16">
        <f t="shared" si="4"/>
        <v>0</v>
      </c>
      <c r="L10" s="16">
        <f t="shared" si="2"/>
        <v>0</v>
      </c>
      <c r="M10" s="17">
        <f t="shared" si="2"/>
        <v>0</v>
      </c>
    </row>
    <row r="11" spans="1:28" ht="15.75" thickBot="1" x14ac:dyDescent="0.3">
      <c r="A11" s="14" t="s">
        <v>23</v>
      </c>
      <c r="B11" s="62"/>
      <c r="C11" s="61"/>
      <c r="D11" s="17">
        <f t="shared" si="3"/>
        <v>0</v>
      </c>
      <c r="E11" s="15"/>
      <c r="F11" s="15"/>
      <c r="G11" s="17">
        <f t="shared" si="0"/>
        <v>0</v>
      </c>
      <c r="H11" s="63"/>
      <c r="I11" s="63"/>
      <c r="J11" s="17">
        <f t="shared" si="1"/>
        <v>0</v>
      </c>
      <c r="K11" s="16">
        <f t="shared" si="4"/>
        <v>0</v>
      </c>
      <c r="L11" s="16">
        <f t="shared" si="2"/>
        <v>0</v>
      </c>
      <c r="M11" s="17">
        <f t="shared" si="2"/>
        <v>0</v>
      </c>
    </row>
    <row r="12" spans="1:28" s="18" customFormat="1" ht="15.75" thickBot="1" x14ac:dyDescent="0.3">
      <c r="A12" s="35" t="s">
        <v>1</v>
      </c>
      <c r="B12" s="43">
        <f t="shared" ref="B12:J12" si="5">SUM(B8:B11)</f>
        <v>0</v>
      </c>
      <c r="C12" s="16">
        <f t="shared" si="5"/>
        <v>0</v>
      </c>
      <c r="D12" s="16">
        <f t="shared" si="5"/>
        <v>0</v>
      </c>
      <c r="E12" s="16">
        <f t="shared" si="5"/>
        <v>0</v>
      </c>
      <c r="F12" s="16">
        <f t="shared" si="5"/>
        <v>0</v>
      </c>
      <c r="G12" s="16">
        <f t="shared" si="5"/>
        <v>0</v>
      </c>
      <c r="H12" s="16">
        <f t="shared" si="5"/>
        <v>999.33</v>
      </c>
      <c r="I12" s="16">
        <f t="shared" si="5"/>
        <v>0</v>
      </c>
      <c r="J12" s="16">
        <f t="shared" si="5"/>
        <v>999.33</v>
      </c>
      <c r="K12" s="16">
        <f t="shared" si="4"/>
        <v>999.33</v>
      </c>
      <c r="L12" s="16">
        <f t="shared" si="2"/>
        <v>0</v>
      </c>
      <c r="M12" s="17">
        <f t="shared" si="2"/>
        <v>999.33</v>
      </c>
    </row>
    <row r="13" spans="1:28" ht="16.5" customHeight="1" thickBot="1" x14ac:dyDescent="0.3">
      <c r="A13" s="14" t="s">
        <v>24</v>
      </c>
      <c r="B13" s="42"/>
      <c r="C13" s="36"/>
      <c r="D13" s="17">
        <f t="shared" si="3"/>
        <v>0</v>
      </c>
      <c r="E13" s="15"/>
      <c r="F13" s="15"/>
      <c r="G13" s="17">
        <f t="shared" si="0"/>
        <v>0</v>
      </c>
      <c r="H13" s="37">
        <v>1033.68</v>
      </c>
      <c r="I13" s="37"/>
      <c r="J13" s="17">
        <f t="shared" si="1"/>
        <v>1033.68</v>
      </c>
      <c r="K13" s="16">
        <f t="shared" si="4"/>
        <v>1033.68</v>
      </c>
      <c r="L13" s="16">
        <f t="shared" si="2"/>
        <v>0</v>
      </c>
      <c r="M13" s="17">
        <f t="shared" si="2"/>
        <v>1033.68</v>
      </c>
    </row>
    <row r="14" spans="1:28" ht="15.75" thickBot="1" x14ac:dyDescent="0.3">
      <c r="A14" s="19" t="s">
        <v>25</v>
      </c>
      <c r="B14" s="62"/>
      <c r="C14" s="61"/>
      <c r="D14" s="17">
        <f t="shared" si="3"/>
        <v>0</v>
      </c>
      <c r="E14" s="15"/>
      <c r="F14" s="15"/>
      <c r="G14" s="17">
        <f t="shared" si="0"/>
        <v>0</v>
      </c>
      <c r="H14" s="63"/>
      <c r="I14" s="63"/>
      <c r="J14" s="17">
        <f t="shared" si="1"/>
        <v>0</v>
      </c>
      <c r="K14" s="16">
        <f t="shared" si="4"/>
        <v>0</v>
      </c>
      <c r="L14" s="16">
        <f t="shared" si="2"/>
        <v>0</v>
      </c>
      <c r="M14" s="17">
        <f t="shared" si="2"/>
        <v>0</v>
      </c>
    </row>
    <row r="15" spans="1:28" s="18" customFormat="1" ht="15.75" thickBot="1" x14ac:dyDescent="0.3">
      <c r="A15" s="35" t="s">
        <v>2</v>
      </c>
      <c r="B15" s="43">
        <f t="shared" ref="B15:J15" si="6">SUM(B13:B14)</f>
        <v>0</v>
      </c>
      <c r="C15" s="44">
        <f t="shared" si="6"/>
        <v>0</v>
      </c>
      <c r="D15" s="16">
        <f t="shared" si="6"/>
        <v>0</v>
      </c>
      <c r="E15" s="16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1033.68</v>
      </c>
      <c r="I15" s="16">
        <f t="shared" si="6"/>
        <v>0</v>
      </c>
      <c r="J15" s="16">
        <f t="shared" si="6"/>
        <v>1033.68</v>
      </c>
      <c r="K15" s="16">
        <f t="shared" si="4"/>
        <v>1033.68</v>
      </c>
      <c r="L15" s="16">
        <f t="shared" si="2"/>
        <v>0</v>
      </c>
      <c r="M15" s="17">
        <f t="shared" si="2"/>
        <v>1033.68</v>
      </c>
    </row>
    <row r="16" spans="1:28" s="18" customFormat="1" ht="15.75" thickBot="1" x14ac:dyDescent="0.3">
      <c r="A16" s="35" t="s">
        <v>26</v>
      </c>
      <c r="B16" s="43">
        <f t="shared" ref="B16:J16" si="7">B12+B15</f>
        <v>0</v>
      </c>
      <c r="C16" s="44">
        <f t="shared" si="7"/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2033.0100000000002</v>
      </c>
      <c r="I16" s="16">
        <f t="shared" si="7"/>
        <v>0</v>
      </c>
      <c r="J16" s="16">
        <f t="shared" si="7"/>
        <v>2033.0100000000002</v>
      </c>
      <c r="K16" s="16">
        <f t="shared" si="4"/>
        <v>2033.0100000000002</v>
      </c>
      <c r="L16" s="16">
        <f t="shared" si="2"/>
        <v>0</v>
      </c>
      <c r="M16" s="16">
        <f t="shared" si="2"/>
        <v>2033.0100000000002</v>
      </c>
    </row>
    <row r="17" spans="1:13" s="39" customFormat="1" ht="75" customHeight="1" thickBot="1" x14ac:dyDescent="0.3">
      <c r="A17" s="35" t="s">
        <v>181</v>
      </c>
      <c r="B17" s="43">
        <f>SUM(B18:B19)</f>
        <v>0</v>
      </c>
      <c r="C17" s="44"/>
      <c r="D17" s="16">
        <f>B17</f>
        <v>0</v>
      </c>
      <c r="E17" s="16"/>
      <c r="F17" s="16"/>
      <c r="G17" s="16">
        <f>E17</f>
        <v>0</v>
      </c>
      <c r="H17" s="16">
        <f>SUM(H18:H19)</f>
        <v>0</v>
      </c>
      <c r="I17" s="16"/>
      <c r="J17" s="16">
        <f>H17</f>
        <v>0</v>
      </c>
      <c r="K17" s="16">
        <f>B17+E17+H17</f>
        <v>0</v>
      </c>
      <c r="L17" s="16"/>
      <c r="M17" s="16">
        <f>K17</f>
        <v>0</v>
      </c>
    </row>
    <row r="18" spans="1:13" s="39" customFormat="1" ht="15.75" thickBot="1" x14ac:dyDescent="0.3">
      <c r="A18" s="19" t="s">
        <v>182</v>
      </c>
      <c r="B18" s="38"/>
      <c r="C18" s="16"/>
      <c r="D18" s="40">
        <f>B18</f>
        <v>0</v>
      </c>
      <c r="E18" s="40"/>
      <c r="F18" s="16"/>
      <c r="G18" s="41">
        <f>E18</f>
        <v>0</v>
      </c>
      <c r="H18" s="38">
        <v>0</v>
      </c>
      <c r="I18" s="16"/>
      <c r="J18" s="40">
        <f>H18</f>
        <v>0</v>
      </c>
      <c r="K18" s="16">
        <f>B18+E18+H18</f>
        <v>0</v>
      </c>
      <c r="L18" s="16"/>
      <c r="M18" s="16">
        <f>K18</f>
        <v>0</v>
      </c>
    </row>
    <row r="19" spans="1:13" s="39" customFormat="1" ht="15.75" thickBot="1" x14ac:dyDescent="0.3">
      <c r="A19" s="19" t="s">
        <v>183</v>
      </c>
      <c r="B19" s="38"/>
      <c r="C19" s="16"/>
      <c r="D19" s="16">
        <f>B19</f>
        <v>0</v>
      </c>
      <c r="E19" s="16"/>
      <c r="F19" s="16"/>
      <c r="G19" s="16">
        <f>E19</f>
        <v>0</v>
      </c>
      <c r="H19" s="38">
        <v>0</v>
      </c>
      <c r="I19" s="16"/>
      <c r="J19" s="16">
        <f>H19</f>
        <v>0</v>
      </c>
      <c r="K19" s="16">
        <f>B19+E19+H19</f>
        <v>0</v>
      </c>
      <c r="L19" s="16"/>
      <c r="M19" s="16">
        <f>K19</f>
        <v>0</v>
      </c>
    </row>
  </sheetData>
  <sheetProtection sheet="1" objects="1" scenarios="1" selectLockedCells="1"/>
  <protectedRanges>
    <protectedRange sqref="H8:I11 H13:I14 A1:AB2" name="Rango1"/>
  </protectedRanges>
  <mergeCells count="18">
    <mergeCell ref="F6:F7"/>
    <mergeCell ref="G6:G7"/>
    <mergeCell ref="H6:H7"/>
    <mergeCell ref="I6:I7"/>
    <mergeCell ref="J6:J7"/>
    <mergeCell ref="K6:K7"/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  <mergeCell ref="L6:L7"/>
    <mergeCell ref="M6:M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tabColor indexed="17"/>
  </sheetPr>
  <dimension ref="A1:V76"/>
  <sheetViews>
    <sheetView showGridLines="0" workbookViewId="0">
      <selection activeCell="B15" sqref="B15"/>
    </sheetView>
  </sheetViews>
  <sheetFormatPr baseColWidth="10" defaultColWidth="11.42578125" defaultRowHeight="15" x14ac:dyDescent="0.25"/>
  <cols>
    <col min="1" max="2" width="11.42578125" style="25"/>
    <col min="3" max="3" width="15.42578125" style="25" customWidth="1"/>
    <col min="4" max="4" width="11.42578125" style="25" hidden="1" customWidth="1"/>
    <col min="5" max="5" width="11.42578125" style="25"/>
    <col min="6" max="6" width="6.5703125" style="25" customWidth="1"/>
    <col min="7" max="11" width="11.42578125" style="25"/>
    <col min="12" max="12" width="6.7109375" style="25" customWidth="1"/>
    <col min="13" max="13" width="6.28515625" style="25" customWidth="1"/>
    <col min="14" max="14" width="5.7109375" style="25" customWidth="1"/>
    <col min="15" max="15" width="5" style="25" hidden="1" customWidth="1"/>
    <col min="16" max="16" width="10.28515625" style="25" hidden="1" customWidth="1"/>
    <col min="17" max="17" width="82.28515625" style="25" hidden="1" customWidth="1"/>
    <col min="18" max="18" width="10.5703125" style="25" hidden="1" customWidth="1"/>
    <col min="19" max="19" width="9.85546875" style="25" hidden="1" customWidth="1"/>
    <col min="20" max="20" width="2.28515625" style="25" hidden="1" customWidth="1"/>
    <col min="21" max="21" width="14.5703125" style="25" hidden="1" customWidth="1"/>
    <col min="22" max="22" width="11.42578125" style="25" hidden="1" customWidth="1"/>
    <col min="23" max="16384" width="11.42578125" style="25"/>
  </cols>
  <sheetData>
    <row r="1" spans="1:22" x14ac:dyDescent="0.25">
      <c r="A1" s="24" t="s">
        <v>200</v>
      </c>
      <c r="O1" s="25">
        <v>2013</v>
      </c>
      <c r="P1" s="26" t="s">
        <v>59</v>
      </c>
      <c r="Q1" s="25" t="s">
        <v>98</v>
      </c>
      <c r="R1" s="25" t="s">
        <v>99</v>
      </c>
      <c r="S1" s="26" t="s">
        <v>153</v>
      </c>
      <c r="T1" s="26" t="s">
        <v>154</v>
      </c>
      <c r="U1" s="27" t="s">
        <v>61</v>
      </c>
      <c r="V1" s="27" t="s">
        <v>62</v>
      </c>
    </row>
    <row r="2" spans="1:22" x14ac:dyDescent="0.25">
      <c r="A2" s="24" t="s">
        <v>199</v>
      </c>
      <c r="O2" s="25">
        <v>2014</v>
      </c>
      <c r="P2" s="25" t="s">
        <v>63</v>
      </c>
      <c r="Q2" s="25" t="s">
        <v>79</v>
      </c>
      <c r="R2" s="25" t="s">
        <v>80</v>
      </c>
      <c r="S2" s="26" t="s">
        <v>65</v>
      </c>
      <c r="T2" s="26" t="s">
        <v>66</v>
      </c>
      <c r="U2" s="27" t="s">
        <v>67</v>
      </c>
      <c r="V2" s="27" t="s">
        <v>68</v>
      </c>
    </row>
    <row r="3" spans="1:22" ht="18.75" x14ac:dyDescent="0.3">
      <c r="C3" s="28" t="s">
        <v>53</v>
      </c>
      <c r="D3" s="29">
        <v>5</v>
      </c>
      <c r="E3" s="30">
        <f>INDEX(O1:O10,D3,1)</f>
        <v>2017</v>
      </c>
      <c r="K3" s="31"/>
      <c r="O3" s="25">
        <v>2015</v>
      </c>
      <c r="P3" s="25" t="s">
        <v>69</v>
      </c>
      <c r="Q3" s="25" t="s">
        <v>70</v>
      </c>
      <c r="R3" s="25" t="s">
        <v>71</v>
      </c>
    </row>
    <row r="4" spans="1:22" ht="18.75" x14ac:dyDescent="0.3">
      <c r="C4" s="28" t="s">
        <v>54</v>
      </c>
      <c r="D4" s="29">
        <v>4</v>
      </c>
      <c r="E4" s="30">
        <f>D4</f>
        <v>4</v>
      </c>
      <c r="K4" s="31"/>
      <c r="O4" s="25">
        <v>2016</v>
      </c>
      <c r="P4" s="25" t="s">
        <v>72</v>
      </c>
      <c r="Q4" s="25" t="s">
        <v>249</v>
      </c>
      <c r="R4" s="25" t="s">
        <v>82</v>
      </c>
    </row>
    <row r="5" spans="1:22" ht="18.75" x14ac:dyDescent="0.3">
      <c r="C5" s="28" t="s">
        <v>55</v>
      </c>
      <c r="D5" s="29">
        <v>73</v>
      </c>
      <c r="E5" s="30" t="str">
        <f>INDEX($R$1:$R$76,D5,1)</f>
        <v>Q6250003H</v>
      </c>
      <c r="K5" s="31"/>
      <c r="O5" s="25">
        <v>2017</v>
      </c>
      <c r="P5" s="25" t="s">
        <v>74</v>
      </c>
      <c r="Q5" s="25" t="s">
        <v>248</v>
      </c>
      <c r="R5" s="25" t="s">
        <v>100</v>
      </c>
    </row>
    <row r="6" spans="1:22" ht="18.75" x14ac:dyDescent="0.3">
      <c r="C6" s="28" t="s">
        <v>56</v>
      </c>
      <c r="D6" s="29">
        <v>2</v>
      </c>
      <c r="E6" s="30" t="str">
        <f>INDEX(T1:T2,D6,1)</f>
        <v>D</v>
      </c>
      <c r="K6" s="31"/>
      <c r="P6" s="25" t="s">
        <v>76</v>
      </c>
      <c r="Q6" s="25" t="s">
        <v>247</v>
      </c>
      <c r="R6" s="25" t="s">
        <v>101</v>
      </c>
    </row>
    <row r="7" spans="1:22" ht="18.75" x14ac:dyDescent="0.3">
      <c r="C7" s="28" t="s">
        <v>57</v>
      </c>
      <c r="D7" s="29">
        <v>1</v>
      </c>
      <c r="E7" s="32" t="str">
        <f>INDEX(V1:V2,D7,1)</f>
        <v>E</v>
      </c>
      <c r="K7" s="31"/>
      <c r="P7" s="25" t="s">
        <v>78</v>
      </c>
      <c r="Q7" s="25" t="s">
        <v>161</v>
      </c>
      <c r="R7" s="25" t="s">
        <v>134</v>
      </c>
    </row>
    <row r="8" spans="1:22" x14ac:dyDescent="0.25">
      <c r="P8" s="25" t="s">
        <v>81</v>
      </c>
      <c r="Q8" s="25" t="s">
        <v>159</v>
      </c>
      <c r="R8" s="25" t="s">
        <v>132</v>
      </c>
    </row>
    <row r="9" spans="1:22" x14ac:dyDescent="0.25">
      <c r="P9" s="25" t="s">
        <v>83</v>
      </c>
      <c r="Q9" s="25" t="s">
        <v>246</v>
      </c>
      <c r="R9" s="25" t="s">
        <v>118</v>
      </c>
    </row>
    <row r="10" spans="1:22" x14ac:dyDescent="0.25">
      <c r="P10" s="25" t="s">
        <v>85</v>
      </c>
      <c r="Q10" s="25" t="s">
        <v>245</v>
      </c>
      <c r="R10" s="25" t="s">
        <v>119</v>
      </c>
    </row>
    <row r="11" spans="1:22" x14ac:dyDescent="0.25">
      <c r="P11" s="25" t="s">
        <v>87</v>
      </c>
      <c r="Q11" s="25" t="s">
        <v>185</v>
      </c>
      <c r="R11" s="25" t="s">
        <v>187</v>
      </c>
    </row>
    <row r="12" spans="1:22" x14ac:dyDescent="0.25">
      <c r="P12" s="25" t="s">
        <v>89</v>
      </c>
      <c r="Q12" s="25" t="s">
        <v>244</v>
      </c>
      <c r="R12" s="25" t="s">
        <v>120</v>
      </c>
    </row>
    <row r="13" spans="1:22" ht="15.75" x14ac:dyDescent="0.25">
      <c r="C13" s="135" t="s">
        <v>58</v>
      </c>
      <c r="D13" s="135"/>
      <c r="E13" s="135"/>
      <c r="F13" s="135"/>
      <c r="G13" s="135"/>
      <c r="H13" s="135"/>
      <c r="I13" s="135"/>
      <c r="J13" s="135"/>
      <c r="K13" s="135"/>
      <c r="Q13" s="25" t="s">
        <v>243</v>
      </c>
      <c r="R13" s="25" t="s">
        <v>121</v>
      </c>
    </row>
    <row r="14" spans="1:22" ht="15.75" x14ac:dyDescent="0.25">
      <c r="C14" s="136" t="s">
        <v>179</v>
      </c>
      <c r="D14" s="136"/>
      <c r="E14" s="136"/>
      <c r="F14" s="136"/>
      <c r="G14" s="136"/>
      <c r="H14" s="136"/>
      <c r="I14" s="136"/>
      <c r="J14" s="136"/>
      <c r="K14" s="136"/>
      <c r="Q14" s="25" t="s">
        <v>242</v>
      </c>
      <c r="R14" s="25" t="s">
        <v>122</v>
      </c>
    </row>
    <row r="15" spans="1:22" x14ac:dyDescent="0.25">
      <c r="D15" s="33"/>
      <c r="E15" s="33"/>
      <c r="F15" s="33"/>
      <c r="G15" s="33"/>
      <c r="H15" s="33"/>
      <c r="I15" s="33"/>
      <c r="J15" s="33"/>
      <c r="K15" s="33"/>
      <c r="Q15" s="25" t="s">
        <v>241</v>
      </c>
      <c r="R15" s="25" t="s">
        <v>123</v>
      </c>
    </row>
    <row r="16" spans="1:22" ht="15.75" x14ac:dyDescent="0.25">
      <c r="C16" s="22" t="s">
        <v>58</v>
      </c>
      <c r="D16" s="33"/>
      <c r="E16" s="33"/>
      <c r="F16" s="33"/>
      <c r="G16" s="33"/>
      <c r="H16" s="33"/>
      <c r="I16" s="33"/>
      <c r="J16" s="33"/>
      <c r="K16" s="33"/>
      <c r="Q16" s="25" t="s">
        <v>240</v>
      </c>
      <c r="R16" s="25" t="s">
        <v>130</v>
      </c>
    </row>
    <row r="17" spans="3:18" x14ac:dyDescent="0.25">
      <c r="C17" s="21"/>
      <c r="Q17" s="25" t="s">
        <v>173</v>
      </c>
      <c r="R17" s="25" t="s">
        <v>178</v>
      </c>
    </row>
    <row r="18" spans="3:18" x14ac:dyDescent="0.25">
      <c r="C18" s="20" t="s">
        <v>150</v>
      </c>
      <c r="Q18" s="25" t="s">
        <v>239</v>
      </c>
      <c r="R18" s="25" t="s">
        <v>124</v>
      </c>
    </row>
    <row r="19" spans="3:18" x14ac:dyDescent="0.25">
      <c r="C19" s="20" t="s">
        <v>151</v>
      </c>
      <c r="Q19" s="25" t="s">
        <v>238</v>
      </c>
      <c r="R19" s="25" t="s">
        <v>129</v>
      </c>
    </row>
    <row r="20" spans="3:18" x14ac:dyDescent="0.25">
      <c r="C20" s="20" t="s">
        <v>152</v>
      </c>
      <c r="E20" s="34"/>
      <c r="F20" s="34"/>
      <c r="G20" s="34"/>
      <c r="Q20" s="25" t="s">
        <v>237</v>
      </c>
      <c r="R20" s="25" t="s">
        <v>128</v>
      </c>
    </row>
    <row r="21" spans="3:18" x14ac:dyDescent="0.25">
      <c r="Q21" s="25" t="s">
        <v>236</v>
      </c>
      <c r="R21" s="25" t="s">
        <v>127</v>
      </c>
    </row>
    <row r="22" spans="3:18" x14ac:dyDescent="0.25">
      <c r="Q22" s="25" t="s">
        <v>235</v>
      </c>
      <c r="R22" s="25" t="s">
        <v>102</v>
      </c>
    </row>
    <row r="23" spans="3:18" x14ac:dyDescent="0.25">
      <c r="Q23" s="25" t="s">
        <v>234</v>
      </c>
      <c r="R23" s="25" t="s">
        <v>97</v>
      </c>
    </row>
    <row r="24" spans="3:18" x14ac:dyDescent="0.25">
      <c r="Q24" s="25" t="s">
        <v>233</v>
      </c>
      <c r="R24" s="25" t="s">
        <v>86</v>
      </c>
    </row>
    <row r="25" spans="3:18" x14ac:dyDescent="0.25">
      <c r="Q25" s="25" t="s">
        <v>232</v>
      </c>
      <c r="R25" s="25" t="s">
        <v>84</v>
      </c>
    </row>
    <row r="26" spans="3:18" x14ac:dyDescent="0.25">
      <c r="Q26" s="25" t="s">
        <v>156</v>
      </c>
      <c r="R26" s="25" t="s">
        <v>90</v>
      </c>
    </row>
    <row r="27" spans="3:18" x14ac:dyDescent="0.25">
      <c r="Q27" s="25" t="s">
        <v>231</v>
      </c>
      <c r="R27" s="25" t="s">
        <v>105</v>
      </c>
    </row>
    <row r="28" spans="3:18" x14ac:dyDescent="0.25">
      <c r="Q28" s="25" t="s">
        <v>230</v>
      </c>
      <c r="R28" s="25" t="s">
        <v>106</v>
      </c>
    </row>
    <row r="29" spans="3:18" x14ac:dyDescent="0.25">
      <c r="Q29" s="25" t="s">
        <v>163</v>
      </c>
      <c r="R29" s="25" t="s">
        <v>136</v>
      </c>
    </row>
    <row r="30" spans="3:18" x14ac:dyDescent="0.25">
      <c r="Q30" s="25" t="s">
        <v>229</v>
      </c>
      <c r="R30" s="25" t="s">
        <v>113</v>
      </c>
    </row>
    <row r="31" spans="3:18" x14ac:dyDescent="0.25">
      <c r="Q31" s="25" t="s">
        <v>137</v>
      </c>
      <c r="R31" s="25" t="s">
        <v>138</v>
      </c>
    </row>
    <row r="32" spans="3:18" x14ac:dyDescent="0.25">
      <c r="Q32" s="25" t="s">
        <v>165</v>
      </c>
      <c r="R32" s="25" t="s">
        <v>140</v>
      </c>
    </row>
    <row r="33" spans="17:18" x14ac:dyDescent="0.25">
      <c r="Q33" s="25" t="s">
        <v>228</v>
      </c>
      <c r="R33" s="25" t="s">
        <v>107</v>
      </c>
    </row>
    <row r="34" spans="17:18" x14ac:dyDescent="0.25">
      <c r="Q34" s="25" t="s">
        <v>227</v>
      </c>
      <c r="R34" s="25" t="s">
        <v>108</v>
      </c>
    </row>
    <row r="35" spans="17:18" x14ac:dyDescent="0.25">
      <c r="Q35" s="25" t="s">
        <v>226</v>
      </c>
      <c r="R35" s="25" t="s">
        <v>109</v>
      </c>
    </row>
    <row r="36" spans="17:18" x14ac:dyDescent="0.25">
      <c r="Q36" s="25" t="s">
        <v>225</v>
      </c>
      <c r="R36" s="25" t="s">
        <v>110</v>
      </c>
    </row>
    <row r="37" spans="17:18" x14ac:dyDescent="0.25">
      <c r="Q37" s="25" t="s">
        <v>224</v>
      </c>
      <c r="R37" s="25" t="s">
        <v>111</v>
      </c>
    </row>
    <row r="38" spans="17:18" x14ac:dyDescent="0.25">
      <c r="Q38" s="25" t="s">
        <v>223</v>
      </c>
      <c r="R38" s="25" t="s">
        <v>112</v>
      </c>
    </row>
    <row r="39" spans="17:18" x14ac:dyDescent="0.25">
      <c r="Q39" s="25" t="s">
        <v>222</v>
      </c>
      <c r="R39" s="25" t="s">
        <v>125</v>
      </c>
    </row>
    <row r="40" spans="17:18" x14ac:dyDescent="0.25">
      <c r="Q40" s="25" t="s">
        <v>221</v>
      </c>
      <c r="R40" s="25" t="s">
        <v>114</v>
      </c>
    </row>
    <row r="41" spans="17:18" x14ac:dyDescent="0.25">
      <c r="Q41" s="25" t="s">
        <v>220</v>
      </c>
      <c r="R41" s="25" t="s">
        <v>115</v>
      </c>
    </row>
    <row r="42" spans="17:18" x14ac:dyDescent="0.25">
      <c r="Q42" s="25" t="s">
        <v>219</v>
      </c>
      <c r="R42" s="25" t="s">
        <v>116</v>
      </c>
    </row>
    <row r="43" spans="17:18" x14ac:dyDescent="0.25">
      <c r="Q43" s="25" t="s">
        <v>218</v>
      </c>
      <c r="R43" s="25" t="s">
        <v>126</v>
      </c>
    </row>
    <row r="44" spans="17:18" x14ac:dyDescent="0.25">
      <c r="Q44" s="25" t="s">
        <v>217</v>
      </c>
      <c r="R44" s="25" t="s">
        <v>91</v>
      </c>
    </row>
    <row r="45" spans="17:18" x14ac:dyDescent="0.25">
      <c r="Q45" s="25" t="s">
        <v>164</v>
      </c>
      <c r="R45" s="25" t="s">
        <v>139</v>
      </c>
    </row>
    <row r="46" spans="17:18" x14ac:dyDescent="0.25">
      <c r="Q46" s="25" t="s">
        <v>170</v>
      </c>
      <c r="R46" s="25" t="s">
        <v>175</v>
      </c>
    </row>
    <row r="47" spans="17:18" x14ac:dyDescent="0.25">
      <c r="Q47" s="25" t="s">
        <v>169</v>
      </c>
      <c r="R47" s="25" t="s">
        <v>174</v>
      </c>
    </row>
    <row r="48" spans="17:18" x14ac:dyDescent="0.25">
      <c r="Q48" s="25" t="s">
        <v>171</v>
      </c>
      <c r="R48" s="25" t="s">
        <v>176</v>
      </c>
    </row>
    <row r="49" spans="17:18" x14ac:dyDescent="0.25">
      <c r="Q49" s="25" t="s">
        <v>216</v>
      </c>
      <c r="R49" s="25" t="s">
        <v>117</v>
      </c>
    </row>
    <row r="50" spans="17:18" x14ac:dyDescent="0.25">
      <c r="Q50" s="25" t="s">
        <v>166</v>
      </c>
      <c r="R50" s="25" t="s">
        <v>141</v>
      </c>
    </row>
    <row r="51" spans="17:18" x14ac:dyDescent="0.25">
      <c r="Q51" s="25" t="s">
        <v>250</v>
      </c>
      <c r="R51" s="25" t="s">
        <v>142</v>
      </c>
    </row>
    <row r="52" spans="17:18" x14ac:dyDescent="0.25">
      <c r="Q52" s="25" t="s">
        <v>172</v>
      </c>
      <c r="R52" s="25" t="s">
        <v>177</v>
      </c>
    </row>
    <row r="53" spans="17:18" x14ac:dyDescent="0.25">
      <c r="Q53" s="25" t="s">
        <v>167</v>
      </c>
      <c r="R53" s="25" t="s">
        <v>143</v>
      </c>
    </row>
    <row r="54" spans="17:18" x14ac:dyDescent="0.25">
      <c r="Q54" s="25" t="s">
        <v>215</v>
      </c>
      <c r="R54" s="25" t="s">
        <v>73</v>
      </c>
    </row>
    <row r="55" spans="17:18" x14ac:dyDescent="0.25">
      <c r="Q55" s="25" t="s">
        <v>203</v>
      </c>
      <c r="R55" s="25" t="s">
        <v>94</v>
      </c>
    </row>
    <row r="56" spans="17:18" x14ac:dyDescent="0.25">
      <c r="Q56" s="25" t="s">
        <v>189</v>
      </c>
      <c r="R56" s="25" t="s">
        <v>188</v>
      </c>
    </row>
    <row r="57" spans="17:18" x14ac:dyDescent="0.25">
      <c r="Q57" s="25" t="s">
        <v>202</v>
      </c>
      <c r="R57" s="25" t="s">
        <v>93</v>
      </c>
    </row>
    <row r="58" spans="17:18" x14ac:dyDescent="0.25">
      <c r="Q58" s="25" t="s">
        <v>95</v>
      </c>
      <c r="R58" s="25" t="s">
        <v>96</v>
      </c>
    </row>
    <row r="59" spans="17:18" x14ac:dyDescent="0.25">
      <c r="Q59" s="25" t="s">
        <v>214</v>
      </c>
      <c r="R59" s="25" t="s">
        <v>75</v>
      </c>
    </row>
    <row r="60" spans="17:18" x14ac:dyDescent="0.25">
      <c r="Q60" s="25" t="s">
        <v>213</v>
      </c>
      <c r="R60" s="25" t="s">
        <v>92</v>
      </c>
    </row>
    <row r="61" spans="17:18" x14ac:dyDescent="0.25">
      <c r="Q61" s="25" t="s">
        <v>212</v>
      </c>
      <c r="R61" s="25" t="s">
        <v>77</v>
      </c>
    </row>
    <row r="62" spans="17:18" x14ac:dyDescent="0.25">
      <c r="Q62" s="25" t="s">
        <v>211</v>
      </c>
      <c r="R62" s="25" t="s">
        <v>60</v>
      </c>
    </row>
    <row r="63" spans="17:18" x14ac:dyDescent="0.25">
      <c r="Q63" s="25" t="s">
        <v>168</v>
      </c>
      <c r="R63" s="25" t="s">
        <v>149</v>
      </c>
    </row>
    <row r="64" spans="17:18" x14ac:dyDescent="0.25">
      <c r="Q64" s="25" t="s">
        <v>158</v>
      </c>
      <c r="R64" s="25" t="s">
        <v>131</v>
      </c>
    </row>
    <row r="65" spans="17:18" x14ac:dyDescent="0.25">
      <c r="Q65" s="25" t="s">
        <v>157</v>
      </c>
      <c r="R65" s="25" t="s">
        <v>103</v>
      </c>
    </row>
    <row r="66" spans="17:18" x14ac:dyDescent="0.25">
      <c r="Q66" s="25" t="s">
        <v>155</v>
      </c>
      <c r="R66" s="25" t="s">
        <v>88</v>
      </c>
    </row>
    <row r="67" spans="17:18" x14ac:dyDescent="0.25">
      <c r="Q67" s="25" t="s">
        <v>184</v>
      </c>
      <c r="R67" s="25" t="s">
        <v>186</v>
      </c>
    </row>
    <row r="68" spans="17:18" x14ac:dyDescent="0.25">
      <c r="Q68" s="25" t="s">
        <v>210</v>
      </c>
      <c r="R68" s="25" t="s">
        <v>64</v>
      </c>
    </row>
    <row r="69" spans="17:18" x14ac:dyDescent="0.25">
      <c r="Q69" s="25" t="s">
        <v>209</v>
      </c>
      <c r="R69" s="25" t="s">
        <v>104</v>
      </c>
    </row>
    <row r="70" spans="17:18" x14ac:dyDescent="0.25">
      <c r="Q70" s="25" t="s">
        <v>160</v>
      </c>
      <c r="R70" s="25" t="s">
        <v>133</v>
      </c>
    </row>
    <row r="71" spans="17:18" x14ac:dyDescent="0.25">
      <c r="Q71" s="25" t="s">
        <v>208</v>
      </c>
      <c r="R71" s="25" t="s">
        <v>144</v>
      </c>
    </row>
    <row r="72" spans="17:18" x14ac:dyDescent="0.25">
      <c r="Q72" s="25" t="s">
        <v>207</v>
      </c>
      <c r="R72" s="25" t="s">
        <v>145</v>
      </c>
    </row>
    <row r="73" spans="17:18" x14ac:dyDescent="0.25">
      <c r="Q73" s="25" t="s">
        <v>206</v>
      </c>
      <c r="R73" s="25" t="s">
        <v>146</v>
      </c>
    </row>
    <row r="74" spans="17:18" x14ac:dyDescent="0.25">
      <c r="Q74" s="25" t="s">
        <v>205</v>
      </c>
      <c r="R74" s="25" t="s">
        <v>147</v>
      </c>
    </row>
    <row r="75" spans="17:18" x14ac:dyDescent="0.25">
      <c r="Q75" s="25" t="s">
        <v>204</v>
      </c>
      <c r="R75" s="25" t="s">
        <v>148</v>
      </c>
    </row>
    <row r="76" spans="17:18" x14ac:dyDescent="0.25">
      <c r="Q76" s="25" t="s">
        <v>162</v>
      </c>
      <c r="R76" s="25" t="s">
        <v>135</v>
      </c>
    </row>
  </sheetData>
  <sheetProtection sheet="1" objects="1" scenarios="1"/>
  <mergeCells count="2">
    <mergeCell ref="C13:K13"/>
    <mergeCell ref="C14:K14"/>
  </mergeCells>
  <phoneticPr fontId="4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A72</vt:lpstr>
      <vt:lpstr>A73b</vt:lpstr>
      <vt:lpstr>A74</vt:lpstr>
      <vt:lpstr>A75</vt:lpstr>
      <vt:lpstr>Datos_Entrada</vt:lpstr>
      <vt:lpstr>'A74'!Títulos_a_imprimir</vt:lpstr>
      <vt:lpstr>'A75'!Títulos_a_imprimir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Fuente Honrubia,  Andrés</dc:creator>
  <cp:lastModifiedBy>Usuario de Windows</cp:lastModifiedBy>
  <cp:lastPrinted>2014-09-09T09:31:50Z</cp:lastPrinted>
  <dcterms:created xsi:type="dcterms:W3CDTF">2012-12-05T13:27:52Z</dcterms:created>
  <dcterms:modified xsi:type="dcterms:W3CDTF">2017-05-08T10:23:20Z</dcterms:modified>
</cp:coreProperties>
</file>